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Budget Summary" sheetId="1" state="visible" r:id="rId3"/>
    <sheet name="Cost Detail" sheetId="2" state="visible" r:id="rId4"/>
    <sheet name="Read Me" sheetId="3" state="visible" r:id="rId5"/>
  </sheets>
  <definedNames>
    <definedName function="false" hidden="false" localSheetId="0" name="_xlnm.Print_Area" vbProcedure="false">'Budget Summary'!$A$1:$H$56</definedName>
    <definedName function="false" hidden="true" localSheetId="1" name="_xlnm._FilterDatabase" vbProcedure="false">'Cost Detail'!$A$4:$K$54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Designed &amp; Built</author>
  </authors>
  <commentList>
    <comment ref="B14" authorId="0">
      <text>
        <r>
          <rPr>
            <sz val="10"/>
            <rFont val="Arial"/>
            <family val="2"/>
          </rPr>
          <t xml:space="preserve">Planning benchmark informed by 2026 Ohio published custom-home ranges of roughly $220-$300+/SF, excluding land; test case uses $240/SF hard construction as a moderate custom planning assumption. Sources: https://homeguide.com/costs/cost-to-build-a-house-in-ohio ; https://lemmoncustomhomes.com/cost-per-square-foot-to-build-a-house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-6</xdr:colOff>
                <xdr:row>3</xdr:row>
                <xdr:rowOff>1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<sst xmlns="http://schemas.openxmlformats.org/spreadsheetml/2006/main" count="202" uniqueCount="83">
  <si>
    <t xml:space="preserve">DESIGNED &amp; BUILT  |  PROJECT BUDGET WORKSHEET</t>
  </si>
  <si>
    <t xml:space="preserve">Track the budget, commitments, and forecast without the complexity of a contractor estimate.</t>
  </si>
  <si>
    <t xml:space="preserve">Project Name</t>
  </si>
  <si>
    <t xml:space="preserve">2,500 SF Ohio Single-Family House - Test Estimate</t>
  </si>
  <si>
    <t xml:space="preserve">Date</t>
  </si>
  <si>
    <t xml:space="preserve">Project Location</t>
  </si>
  <si>
    <t xml:space="preserve">Ohio (statewide planning assumption)</t>
  </si>
  <si>
    <t xml:space="preserve">Project Status</t>
  </si>
  <si>
    <t xml:space="preserve">Concept Budget</t>
  </si>
  <si>
    <t xml:space="preserve">Owner / Client</t>
  </si>
  <si>
    <t xml:space="preserve">Illustrative Test Case</t>
  </si>
  <si>
    <t xml:space="preserve">Total Project SF</t>
  </si>
  <si>
    <t xml:space="preserve">PROJECT SUMMARY</t>
  </si>
  <si>
    <t xml:space="preserve">Current Budget</t>
  </si>
  <si>
    <t xml:space="preserve">Committed</t>
  </si>
  <si>
    <t xml:space="preserve">Forecast Final</t>
  </si>
  <si>
    <t xml:space="preserve">Budget Variance</t>
  </si>
  <si>
    <t xml:space="preserve">Category</t>
  </si>
  <si>
    <t xml:space="preserve">Original Budget</t>
  </si>
  <si>
    <t xml:space="preserve">Approved Changes</t>
  </si>
  <si>
    <t xml:space="preserve">Forecast to Complete</t>
  </si>
  <si>
    <t xml:space="preserve">Variance</t>
  </si>
  <si>
    <t xml:space="preserve">HARD COSTS</t>
  </si>
  <si>
    <t xml:space="preserve">General Conditions</t>
  </si>
  <si>
    <t xml:space="preserve">Site Work &amp; Demolition</t>
  </si>
  <si>
    <t xml:space="preserve">Structure</t>
  </si>
  <si>
    <t xml:space="preserve">Carpentry &amp; Framing</t>
  </si>
  <si>
    <t xml:space="preserve">Building Envelope / Roofing</t>
  </si>
  <si>
    <t xml:space="preserve">Doors / Windows / Glazing</t>
  </si>
  <si>
    <t xml:space="preserve">Interior Construction &amp; Finishes</t>
  </si>
  <si>
    <t xml:space="preserve">Mechanical / Plumbing / Electrical</t>
  </si>
  <si>
    <t xml:space="preserve">Fire Protection</t>
  </si>
  <si>
    <t xml:space="preserve">Site / Exterior Improvements</t>
  </si>
  <si>
    <t xml:space="preserve">Hard Costs Subtotal</t>
  </si>
  <si>
    <t xml:space="preserve">SOFT COSTS</t>
  </si>
  <si>
    <t xml:space="preserve">Architecture &amp; Engineering</t>
  </si>
  <si>
    <t xml:space="preserve">Survey / Geotechnical</t>
  </si>
  <si>
    <t xml:space="preserve">Permits / Plan Review</t>
  </si>
  <si>
    <t xml:space="preserve">Testing / Inspections</t>
  </si>
  <si>
    <t xml:space="preserve">Insurance / Legal / Financing</t>
  </si>
  <si>
    <t xml:space="preserve">Soft Costs Subtotal</t>
  </si>
  <si>
    <t xml:space="preserve">OWNER COSTS</t>
  </si>
  <si>
    <t xml:space="preserve">Furniture, Fixtures &amp; Equipment</t>
  </si>
  <si>
    <t xml:space="preserve">Technology / AV / Security</t>
  </si>
  <si>
    <t xml:space="preserve">Moving / Relocation</t>
  </si>
  <si>
    <t xml:space="preserve">Other Owner Costs</t>
  </si>
  <si>
    <t xml:space="preserve">Owner Costs Subtotal</t>
  </si>
  <si>
    <t xml:space="preserve">ALLOWANCES &amp; CONTINGENCY</t>
  </si>
  <si>
    <t xml:space="preserve">Construction Contingency</t>
  </si>
  <si>
    <t xml:space="preserve">Owner Contingency</t>
  </si>
  <si>
    <t xml:space="preserve">Allowances</t>
  </si>
  <si>
    <t xml:space="preserve">Allowances &amp; Contingency Subtotal</t>
  </si>
  <si>
    <t xml:space="preserve">TOTAL PROJECT BUDGET</t>
  </si>
  <si>
    <t xml:space="preserve">Budget / SF</t>
  </si>
  <si>
    <t xml:space="preserve">Forecast / SF</t>
  </si>
  <si>
    <t xml:space="preserve">ALTERNATES / OPTIONS</t>
  </si>
  <si>
    <t xml:space="preserve">Description</t>
  </si>
  <si>
    <t xml:space="preserve">Add / Deduct</t>
  </si>
  <si>
    <t xml:space="preserve">Amount</t>
  </si>
  <si>
    <t xml:space="preserve">Status</t>
  </si>
  <si>
    <t xml:space="preserve">Budget Impact</t>
  </si>
  <si>
    <t xml:space="preserve">Notes</t>
  </si>
  <si>
    <t xml:space="preserve">BUDGET NOTES / ASSUMPTIONS</t>
  </si>
  <si>
    <t xml:space="preserve">ILLUSTRATIVE TEST ESTIMATE - NOT A BID. Budget values on this sheet now roll up automatically from Cost Detail by category. To revise the estimate, edit or add lines on Cost Detail. Assumes a 2,500 SF finished single-family home in Ohio, moderate/custom quality, conventional construction, normal site conditions, and public utilities. Land acquisition and financing interest are excluded.</t>
  </si>
  <si>
    <t xml:space="preserve">DESIGNED &amp; BUILT  |  COST DETAIL REGISTER</t>
  </si>
  <si>
    <t xml:space="preserve">Enter project line items here. Budget Summary automatically rolls up totals by Category.</t>
  </si>
  <si>
    <t xml:space="preserve">Vendor / Contractor</t>
  </si>
  <si>
    <t xml:space="preserve">Paid to Date</t>
  </si>
  <si>
    <t xml:space="preserve">Concept budget allowance</t>
  </si>
  <si>
    <t xml:space="preserve">Planning estimate</t>
  </si>
  <si>
    <t xml:space="preserve">Seeded from verified 2,500 SF Ohio test estimate.</t>
  </si>
  <si>
    <t xml:space="preserve">HOW TO USE THIS WORKBOOK</t>
  </si>
  <si>
    <t xml:space="preserve">1</t>
  </si>
  <si>
    <t xml:space="preserve">Start on Cost Detail
Enter each budget line, bid, contract, purchase order, allowance, or owner cost. Select a Category from the dropdown.</t>
  </si>
  <si>
    <t xml:space="preserve">2</t>
  </si>
  <si>
    <t xml:space="preserve">Budget Summary rolls up automatically
Original Budget, Approved Changes, Committed, and Forecast to Complete are totaled from Cost Detail by Category. Do not type over the linked summary cells.</t>
  </si>
  <si>
    <t xml:space="preserve">3</t>
  </si>
  <si>
    <t xml:space="preserve">Watch the variance
Current Budget = Original Budget + Approved Changes. Forecast Final = Committed + Forecast to Complete. Variance = Current Budget - Forecast Final.</t>
  </si>
  <si>
    <t xml:space="preserve">4</t>
  </si>
  <si>
    <t xml:space="preserve">Use one or many detail lines per category
Add as much detail as you need. Multiple line items with the same Category will automatically combine on Budget Summary.</t>
  </si>
  <si>
    <t xml:space="preserve">5</t>
  </si>
  <si>
    <t xml:space="preserve">Keep alternates separate
Use the Alternates / Options section for add/deduct items until accepted. Once approved, add the amount as an Approved Change on the appropriate Cost Detail line.</t>
  </si>
  <si>
    <t xml:space="preserve">Color key:  Blue = user input   |   Green = linked roll-up   |   Black = formula   |   Gray = labels / static text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</si>
</sst>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m/d/yyyy"/>
    <numFmt numFmtId="166" formatCode="#,##0"/>
    <numFmt numFmtId="167" formatCode="\$#,##0;[RED]&quot;($&quot;#,##0\);\-"/>
    <numFmt numFmtId="168" formatCode="\$#,##0.00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ptos Display"/>
      <family val="0"/>
      <charset val="1"/>
    </font>
    <font>
      <i val="true"/>
      <sz val="10"/>
      <color rgb="FFD9D9D9"/>
      <name val="Aptos"/>
      <family val="0"/>
      <charset val="1"/>
    </font>
    <font>
      <b val="true"/>
      <sz val="10"/>
      <color rgb="FF666666"/>
      <name val="Aptos"/>
      <family val="0"/>
      <charset val="1"/>
    </font>
    <font>
      <sz val="10"/>
      <color rgb="FF0000FF"/>
      <name val="Aptos"/>
      <family val="0"/>
      <charset val="1"/>
    </font>
    <font>
      <b val="true"/>
      <sz val="11"/>
      <color rgb="FFFFFFFF"/>
      <name val="Aptos"/>
      <family val="0"/>
      <charset val="1"/>
    </font>
    <font>
      <b val="true"/>
      <sz val="9"/>
      <color rgb="FF666666"/>
      <name val="Aptos"/>
      <family val="0"/>
      <charset val="1"/>
    </font>
    <font>
      <b val="true"/>
      <sz val="13"/>
      <color rgb="FF000000"/>
      <name val="Aptos"/>
      <family val="0"/>
      <charset val="1"/>
    </font>
    <font>
      <b val="true"/>
      <sz val="9"/>
      <color rgb="FFFFFFFF"/>
      <name val="Aptos"/>
      <family val="0"/>
      <charset val="1"/>
    </font>
    <font>
      <b val="true"/>
      <sz val="10"/>
      <color rgb="FF24272B"/>
      <name val="Aptos"/>
      <family val="0"/>
      <charset val="1"/>
    </font>
    <font>
      <sz val="10"/>
      <name val="Aptos"/>
      <family val="0"/>
      <charset val="1"/>
    </font>
    <font>
      <sz val="10"/>
      <color rgb="FF008000"/>
      <name val="Aptos"/>
      <family val="0"/>
      <charset val="1"/>
    </font>
    <font>
      <b val="true"/>
      <sz val="10"/>
      <name val="Aptos"/>
      <family val="0"/>
      <charset val="1"/>
    </font>
    <font>
      <b val="true"/>
      <sz val="11"/>
      <color rgb="FF666666"/>
      <name val="Aptos"/>
      <family val="0"/>
      <charset val="1"/>
    </font>
    <font>
      <b val="true"/>
      <sz val="10"/>
      <color rgb="FFFFFFFF"/>
      <name val="Aptos"/>
      <family val="0"/>
      <charset val="1"/>
    </font>
    <font>
      <b val="true"/>
      <sz val="9"/>
      <color rgb="FF24272B"/>
      <name val="Aptos"/>
      <family val="0"/>
      <charset val="1"/>
    </font>
    <font>
      <sz val="9"/>
      <color rgb="FF0000FF"/>
      <name val="Aptos"/>
      <family val="0"/>
      <charset val="1"/>
    </font>
    <font>
      <sz val="10"/>
      <name val="Arial"/>
      <family val="2"/>
    </font>
    <font>
      <b val="true"/>
      <sz val="15"/>
      <color rgb="FFFFFFFF"/>
      <name val="Aptos Display"/>
      <family val="0"/>
      <charset val="1"/>
    </font>
    <font>
      <i val="true"/>
      <sz val="9"/>
      <color rgb="FFD9D9D9"/>
      <name val="Aptos"/>
      <family val="0"/>
      <charset val="1"/>
    </font>
    <font>
      <sz val="9"/>
      <color rgb="FF000000"/>
      <name val="Aptos"/>
      <family val="0"/>
      <charset val="1"/>
    </font>
    <font>
      <b val="true"/>
      <sz val="14"/>
      <color rgb="FF2F65B0"/>
      <name val="Aptos"/>
      <family val="0"/>
      <charset val="1"/>
    </font>
    <font>
      <i val="true"/>
      <sz val="9"/>
      <color rgb="FF666666"/>
      <name val="Aptos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24272B"/>
        <bgColor rgb="FF33373D"/>
      </patternFill>
    </fill>
    <fill>
      <patternFill patternType="solid">
        <fgColor rgb="FFEAF1FB"/>
        <bgColor rgb="FFF2F2F2"/>
      </patternFill>
    </fill>
    <fill>
      <patternFill patternType="solid">
        <fgColor rgb="FF33373D"/>
        <bgColor rgb="FF24272B"/>
      </patternFill>
    </fill>
    <fill>
      <patternFill patternType="solid">
        <fgColor rgb="FFF3F1ED"/>
        <bgColor rgb="FFF2F2F2"/>
      </patternFill>
    </fill>
    <fill>
      <patternFill patternType="solid">
        <fgColor rgb="FFD9DEE7"/>
        <bgColor rgb="FFD9DDE3"/>
      </patternFill>
    </fill>
    <fill>
      <patternFill patternType="solid">
        <fgColor rgb="FFF2F2F2"/>
        <bgColor rgb="FFF3F1ED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DE3"/>
      </bottom>
      <diagonal/>
    </border>
    <border diagonalUp="false" diagonalDown="false">
      <left/>
      <right/>
      <top/>
      <bottom style="hair">
        <color rgb="FFE6E6E6"/>
      </bottom>
      <diagonal/>
    </border>
    <border diagonalUp="false" diagonalDown="false">
      <left/>
      <right/>
      <top style="thin">
        <color rgb="FFD9DDE3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4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0" fillId="5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2" fillId="6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4" fillId="3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3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7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5" fillId="7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8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7" fillId="4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8" fillId="6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8" fillId="6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9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9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9" fillId="3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9" fillId="3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1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2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9" fillId="3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9" fillId="3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23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25" fillId="5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>
          <bgColor rgb="FFF4CCCC"/>
        </patternFill>
      </fill>
    </dxf>
    <dxf>
      <fill>
        <patternFill>
          <bgColor rgb="FFE2F0D9"/>
        </patternFill>
      </fill>
    </dxf>
    <dxf>
      <fill>
        <patternFill patternType="solid">
          <fgColor rgb="FF24272B"/>
          <bgColor rgb="FF000000"/>
        </patternFill>
      </fill>
    </dxf>
    <dxf>
      <fill>
        <patternFill patternType="solid">
          <fgColor rgb="FFEAF1FB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3F1ED"/>
      <rgbColor rgb="FFEAF1FB"/>
      <rgbColor rgb="FF660066"/>
      <rgbColor rgb="FFFF8080"/>
      <rgbColor rgb="FF0066CC"/>
      <rgbColor rgb="FFD9DE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F0D9"/>
      <rgbColor rgb="FFE6E6E6"/>
      <rgbColor rgb="FFD9DDE3"/>
      <rgbColor rgb="FFFF99CC"/>
      <rgbColor rgb="FFCC99FF"/>
      <rgbColor rgb="FFF4CCCC"/>
      <rgbColor rgb="FF2F65B0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24272B"/>
      <rgbColor rgb="FF993300"/>
      <rgbColor rgb="FF993366"/>
      <rgbColor rgb="FF333399"/>
      <rgbColor rgb="FF3337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2" topLeftCell="A1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31"/>
    <col collapsed="false" customWidth="true" hidden="false" outlineLevel="0" max="5" min="2" style="1" width="17"/>
    <col collapsed="false" customWidth="true" hidden="false" outlineLevel="0" max="6" min="6" style="1" width="18"/>
    <col collapsed="false" customWidth="true" hidden="false" outlineLevel="0" max="7" min="7" style="1" width="17"/>
    <col collapsed="false" customWidth="true" hidden="false" outlineLevel="0" max="8" min="8" style="1" width="18"/>
  </cols>
  <sheetData>
    <row r="1" customFormat="false" ht="30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1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</row>
    <row r="4" customFormat="false" ht="15" hidden="false" customHeight="true" outlineLevel="0" collapsed="false">
      <c r="A4" s="4" t="s">
        <v>2</v>
      </c>
      <c r="B4" s="5" t="s">
        <v>3</v>
      </c>
      <c r="C4" s="5"/>
      <c r="D4" s="5"/>
      <c r="E4" s="4" t="s">
        <v>4</v>
      </c>
      <c r="F4" s="6" t="n">
        <v>46315</v>
      </c>
      <c r="G4" s="6"/>
      <c r="H4" s="6"/>
    </row>
    <row r="5" customFormat="false" ht="15" hidden="false" customHeight="true" outlineLevel="0" collapsed="false">
      <c r="A5" s="4" t="s">
        <v>5</v>
      </c>
      <c r="B5" s="5" t="s">
        <v>6</v>
      </c>
      <c r="C5" s="5"/>
      <c r="D5" s="5"/>
      <c r="E5" s="4" t="s">
        <v>7</v>
      </c>
      <c r="F5" s="5" t="s">
        <v>8</v>
      </c>
      <c r="G5" s="5"/>
      <c r="H5" s="5"/>
    </row>
    <row r="6" customFormat="false" ht="15" hidden="false" customHeight="true" outlineLevel="0" collapsed="false">
      <c r="A6" s="4" t="s">
        <v>9</v>
      </c>
      <c r="B6" s="5" t="s">
        <v>10</v>
      </c>
      <c r="C6" s="5"/>
      <c r="D6" s="5"/>
      <c r="E6" s="4" t="s">
        <v>11</v>
      </c>
      <c r="F6" s="7" t="n">
        <v>2500</v>
      </c>
      <c r="G6" s="7"/>
      <c r="H6" s="7"/>
    </row>
    <row r="8" customFormat="false" ht="15" hidden="false" customHeight="true" outlineLevel="0" collapsed="false">
      <c r="A8" s="8" t="s">
        <v>12</v>
      </c>
      <c r="B8" s="8"/>
      <c r="C8" s="8"/>
      <c r="D8" s="8"/>
      <c r="E8" s="8"/>
      <c r="F8" s="8"/>
      <c r="G8" s="8"/>
      <c r="H8" s="8"/>
    </row>
    <row r="9" customFormat="false" ht="15.75" hidden="false" customHeight="true" outlineLevel="0" collapsed="false">
      <c r="A9" s="9" t="s">
        <v>13</v>
      </c>
      <c r="B9" s="10" t="n">
        <f aca="false">D44</f>
        <v>734000</v>
      </c>
      <c r="C9" s="9" t="s">
        <v>14</v>
      </c>
      <c r="D9" s="10" t="n">
        <f aca="false">E44</f>
        <v>0</v>
      </c>
      <c r="E9" s="9" t="s">
        <v>15</v>
      </c>
      <c r="F9" s="10" t="n">
        <f aca="false">G44</f>
        <v>734000</v>
      </c>
      <c r="G9" s="9" t="s">
        <v>16</v>
      </c>
      <c r="H9" s="10" t="n">
        <f aca="false">H44</f>
        <v>0</v>
      </c>
    </row>
    <row r="12" customFormat="false" ht="27.75" hidden="false" customHeight="true" outlineLevel="0" collapsed="false">
      <c r="A12" s="11" t="s">
        <v>17</v>
      </c>
      <c r="B12" s="12" t="s">
        <v>18</v>
      </c>
      <c r="C12" s="12" t="s">
        <v>19</v>
      </c>
      <c r="D12" s="12" t="s">
        <v>13</v>
      </c>
      <c r="E12" s="12" t="s">
        <v>14</v>
      </c>
      <c r="F12" s="12" t="s">
        <v>20</v>
      </c>
      <c r="G12" s="12" t="s">
        <v>15</v>
      </c>
      <c r="H12" s="12" t="s">
        <v>21</v>
      </c>
    </row>
    <row r="13" customFormat="false" ht="15" hidden="false" customHeight="true" outlineLevel="0" collapsed="false">
      <c r="A13" s="13" t="s">
        <v>22</v>
      </c>
      <c r="B13" s="13"/>
      <c r="C13" s="13"/>
      <c r="D13" s="13"/>
      <c r="E13" s="13"/>
      <c r="F13" s="13"/>
      <c r="G13" s="13"/>
      <c r="H13" s="13"/>
    </row>
    <row r="14" customFormat="false" ht="15" hidden="false" customHeight="true" outlineLevel="0" collapsed="false">
      <c r="A14" s="14" t="s">
        <v>23</v>
      </c>
      <c r="B14" s="15" t="n">
        <f aca="false">SUMIF('Cost Detail'!$A$5:$A$54,$A14,'Cost Detail'!$D$5:$D$54)</f>
        <v>50000</v>
      </c>
      <c r="C14" s="15" t="n">
        <f aca="false">SUMIF('Cost Detail'!$A$5:$A$54,$A14,'Cost Detail'!$E$5:$E$54)</f>
        <v>0</v>
      </c>
      <c r="D14" s="16" t="n">
        <f aca="false">B14+C14</f>
        <v>50000</v>
      </c>
      <c r="E14" s="15" t="n">
        <f aca="false">SUMIF('Cost Detail'!$A$5:$A$54,$A14,'Cost Detail'!$G$5:$G$54)</f>
        <v>0</v>
      </c>
      <c r="F14" s="15" t="n">
        <f aca="false">SUMIF('Cost Detail'!$A$5:$A$54,$A14,'Cost Detail'!$I$5:$I$54)</f>
        <v>50000</v>
      </c>
      <c r="G14" s="16" t="n">
        <f aca="false">E14+F14</f>
        <v>50000</v>
      </c>
      <c r="H14" s="16" t="n">
        <f aca="false">D14-G14</f>
        <v>0</v>
      </c>
    </row>
    <row r="15" customFormat="false" ht="15" hidden="false" customHeight="true" outlineLevel="0" collapsed="false">
      <c r="A15" s="14" t="s">
        <v>24</v>
      </c>
      <c r="B15" s="15" t="n">
        <f aca="false">SUMIF('Cost Detail'!$A$5:$A$54,$A15,'Cost Detail'!$D$5:$D$54)</f>
        <v>35000</v>
      </c>
      <c r="C15" s="15" t="n">
        <f aca="false">SUMIF('Cost Detail'!$A$5:$A$54,$A15,'Cost Detail'!$E$5:$E$54)</f>
        <v>0</v>
      </c>
      <c r="D15" s="16" t="n">
        <f aca="false">B15+C15</f>
        <v>35000</v>
      </c>
      <c r="E15" s="15" t="n">
        <f aca="false">SUMIF('Cost Detail'!$A$5:$A$54,$A15,'Cost Detail'!$G$5:$G$54)</f>
        <v>0</v>
      </c>
      <c r="F15" s="15" t="n">
        <f aca="false">SUMIF('Cost Detail'!$A$5:$A$54,$A15,'Cost Detail'!$I$5:$I$54)</f>
        <v>35000</v>
      </c>
      <c r="G15" s="16" t="n">
        <f aca="false">E15+F15</f>
        <v>35000</v>
      </c>
      <c r="H15" s="16" t="n">
        <f aca="false">D15-G15</f>
        <v>0</v>
      </c>
    </row>
    <row r="16" customFormat="false" ht="15" hidden="false" customHeight="true" outlineLevel="0" collapsed="false">
      <c r="A16" s="14" t="s">
        <v>25</v>
      </c>
      <c r="B16" s="15" t="n">
        <f aca="false">SUMIF('Cost Detail'!$A$5:$A$54,$A16,'Cost Detail'!$D$5:$D$54)</f>
        <v>80000</v>
      </c>
      <c r="C16" s="15" t="n">
        <f aca="false">SUMIF('Cost Detail'!$A$5:$A$54,$A16,'Cost Detail'!$E$5:$E$54)</f>
        <v>0</v>
      </c>
      <c r="D16" s="16" t="n">
        <f aca="false">B16+C16</f>
        <v>80000</v>
      </c>
      <c r="E16" s="15" t="n">
        <f aca="false">SUMIF('Cost Detail'!$A$5:$A$54,$A16,'Cost Detail'!$G$5:$G$54)</f>
        <v>0</v>
      </c>
      <c r="F16" s="15" t="n">
        <f aca="false">SUMIF('Cost Detail'!$A$5:$A$54,$A16,'Cost Detail'!$I$5:$I$54)</f>
        <v>80000</v>
      </c>
      <c r="G16" s="16" t="n">
        <f aca="false">E16+F16</f>
        <v>80000</v>
      </c>
      <c r="H16" s="16" t="n">
        <f aca="false">D16-G16</f>
        <v>0</v>
      </c>
    </row>
    <row r="17" customFormat="false" ht="15" hidden="false" customHeight="true" outlineLevel="0" collapsed="false">
      <c r="A17" s="14" t="s">
        <v>26</v>
      </c>
      <c r="B17" s="15" t="n">
        <f aca="false">SUMIF('Cost Detail'!$A$5:$A$54,$A17,'Cost Detail'!$D$5:$D$54)</f>
        <v>95000</v>
      </c>
      <c r="C17" s="15" t="n">
        <f aca="false">SUMIF('Cost Detail'!$A$5:$A$54,$A17,'Cost Detail'!$E$5:$E$54)</f>
        <v>0</v>
      </c>
      <c r="D17" s="16" t="n">
        <f aca="false">B17+C17</f>
        <v>95000</v>
      </c>
      <c r="E17" s="15" t="n">
        <f aca="false">SUMIF('Cost Detail'!$A$5:$A$54,$A17,'Cost Detail'!$G$5:$G$54)</f>
        <v>0</v>
      </c>
      <c r="F17" s="15" t="n">
        <f aca="false">SUMIF('Cost Detail'!$A$5:$A$54,$A17,'Cost Detail'!$I$5:$I$54)</f>
        <v>95000</v>
      </c>
      <c r="G17" s="16" t="n">
        <f aca="false">E17+F17</f>
        <v>95000</v>
      </c>
      <c r="H17" s="16" t="n">
        <f aca="false">D17-G17</f>
        <v>0</v>
      </c>
    </row>
    <row r="18" customFormat="false" ht="15" hidden="false" customHeight="true" outlineLevel="0" collapsed="false">
      <c r="A18" s="14" t="s">
        <v>27</v>
      </c>
      <c r="B18" s="15" t="n">
        <f aca="false">SUMIF('Cost Detail'!$A$5:$A$54,$A18,'Cost Detail'!$D$5:$D$54)</f>
        <v>70000</v>
      </c>
      <c r="C18" s="15" t="n">
        <f aca="false">SUMIF('Cost Detail'!$A$5:$A$54,$A18,'Cost Detail'!$E$5:$E$54)</f>
        <v>0</v>
      </c>
      <c r="D18" s="16" t="n">
        <f aca="false">B18+C18</f>
        <v>70000</v>
      </c>
      <c r="E18" s="15" t="n">
        <f aca="false">SUMIF('Cost Detail'!$A$5:$A$54,$A18,'Cost Detail'!$G$5:$G$54)</f>
        <v>0</v>
      </c>
      <c r="F18" s="15" t="n">
        <f aca="false">SUMIF('Cost Detail'!$A$5:$A$54,$A18,'Cost Detail'!$I$5:$I$54)</f>
        <v>70000</v>
      </c>
      <c r="G18" s="16" t="n">
        <f aca="false">E18+F18</f>
        <v>70000</v>
      </c>
      <c r="H18" s="16" t="n">
        <f aca="false">D18-G18</f>
        <v>0</v>
      </c>
    </row>
    <row r="19" customFormat="false" ht="15" hidden="false" customHeight="true" outlineLevel="0" collapsed="false">
      <c r="A19" s="14" t="s">
        <v>28</v>
      </c>
      <c r="B19" s="15" t="n">
        <f aca="false">SUMIF('Cost Detail'!$A$5:$A$54,$A19,'Cost Detail'!$D$5:$D$54)</f>
        <v>45000</v>
      </c>
      <c r="C19" s="15" t="n">
        <f aca="false">SUMIF('Cost Detail'!$A$5:$A$54,$A19,'Cost Detail'!$E$5:$E$54)</f>
        <v>0</v>
      </c>
      <c r="D19" s="16" t="n">
        <f aca="false">B19+C19</f>
        <v>45000</v>
      </c>
      <c r="E19" s="15" t="n">
        <f aca="false">SUMIF('Cost Detail'!$A$5:$A$54,$A19,'Cost Detail'!$G$5:$G$54)</f>
        <v>0</v>
      </c>
      <c r="F19" s="15" t="n">
        <f aca="false">SUMIF('Cost Detail'!$A$5:$A$54,$A19,'Cost Detail'!$I$5:$I$54)</f>
        <v>45000</v>
      </c>
      <c r="G19" s="16" t="n">
        <f aca="false">E19+F19</f>
        <v>45000</v>
      </c>
      <c r="H19" s="16" t="n">
        <f aca="false">D19-G19</f>
        <v>0</v>
      </c>
    </row>
    <row r="20" customFormat="false" ht="15" hidden="false" customHeight="true" outlineLevel="0" collapsed="false">
      <c r="A20" s="14" t="s">
        <v>29</v>
      </c>
      <c r="B20" s="15" t="n">
        <f aca="false">SUMIF('Cost Detail'!$A$5:$A$54,$A20,'Cost Detail'!$D$5:$D$54)</f>
        <v>105000</v>
      </c>
      <c r="C20" s="15" t="n">
        <f aca="false">SUMIF('Cost Detail'!$A$5:$A$54,$A20,'Cost Detail'!$E$5:$E$54)</f>
        <v>0</v>
      </c>
      <c r="D20" s="16" t="n">
        <f aca="false">B20+C20</f>
        <v>105000</v>
      </c>
      <c r="E20" s="15" t="n">
        <f aca="false">SUMIF('Cost Detail'!$A$5:$A$54,$A20,'Cost Detail'!$G$5:$G$54)</f>
        <v>0</v>
      </c>
      <c r="F20" s="15" t="n">
        <f aca="false">SUMIF('Cost Detail'!$A$5:$A$54,$A20,'Cost Detail'!$I$5:$I$54)</f>
        <v>105000</v>
      </c>
      <c r="G20" s="16" t="n">
        <f aca="false">E20+F20</f>
        <v>105000</v>
      </c>
      <c r="H20" s="16" t="n">
        <f aca="false">D20-G20</f>
        <v>0</v>
      </c>
    </row>
    <row r="21" customFormat="false" ht="15" hidden="false" customHeight="true" outlineLevel="0" collapsed="false">
      <c r="A21" s="14" t="s">
        <v>30</v>
      </c>
      <c r="B21" s="15" t="n">
        <f aca="false">SUMIF('Cost Detail'!$A$5:$A$54,$A21,'Cost Detail'!$D$5:$D$54)</f>
        <v>90000</v>
      </c>
      <c r="C21" s="15" t="n">
        <f aca="false">SUMIF('Cost Detail'!$A$5:$A$54,$A21,'Cost Detail'!$E$5:$E$54)</f>
        <v>0</v>
      </c>
      <c r="D21" s="16" t="n">
        <f aca="false">B21+C21</f>
        <v>90000</v>
      </c>
      <c r="E21" s="15" t="n">
        <f aca="false">SUMIF('Cost Detail'!$A$5:$A$54,$A21,'Cost Detail'!$G$5:$G$54)</f>
        <v>0</v>
      </c>
      <c r="F21" s="15" t="n">
        <f aca="false">SUMIF('Cost Detail'!$A$5:$A$54,$A21,'Cost Detail'!$I$5:$I$54)</f>
        <v>90000</v>
      </c>
      <c r="G21" s="16" t="n">
        <f aca="false">E21+F21</f>
        <v>90000</v>
      </c>
      <c r="H21" s="16" t="n">
        <f aca="false">D21-G21</f>
        <v>0</v>
      </c>
    </row>
    <row r="22" customFormat="false" ht="15" hidden="false" customHeight="true" outlineLevel="0" collapsed="false">
      <c r="A22" s="14" t="s">
        <v>31</v>
      </c>
      <c r="B22" s="15" t="n">
        <f aca="false">SUMIF('Cost Detail'!$A$5:$A$54,$A22,'Cost Detail'!$D$5:$D$54)</f>
        <v>0</v>
      </c>
      <c r="C22" s="15" t="n">
        <f aca="false">SUMIF('Cost Detail'!$A$5:$A$54,$A22,'Cost Detail'!$E$5:$E$54)</f>
        <v>0</v>
      </c>
      <c r="D22" s="16" t="n">
        <f aca="false">B22+C22</f>
        <v>0</v>
      </c>
      <c r="E22" s="15" t="n">
        <f aca="false">SUMIF('Cost Detail'!$A$5:$A$54,$A22,'Cost Detail'!$G$5:$G$54)</f>
        <v>0</v>
      </c>
      <c r="F22" s="15" t="n">
        <f aca="false">SUMIF('Cost Detail'!$A$5:$A$54,$A22,'Cost Detail'!$I$5:$I$54)</f>
        <v>0</v>
      </c>
      <c r="G22" s="16" t="n">
        <f aca="false">E22+F22</f>
        <v>0</v>
      </c>
      <c r="H22" s="16" t="n">
        <f aca="false">D22-G22</f>
        <v>0</v>
      </c>
    </row>
    <row r="23" customFormat="false" ht="15" hidden="false" customHeight="true" outlineLevel="0" collapsed="false">
      <c r="A23" s="14" t="s">
        <v>32</v>
      </c>
      <c r="B23" s="15" t="n">
        <f aca="false">SUMIF('Cost Detail'!$A$5:$A$54,$A23,'Cost Detail'!$D$5:$D$54)</f>
        <v>30000</v>
      </c>
      <c r="C23" s="15" t="n">
        <f aca="false">SUMIF('Cost Detail'!$A$5:$A$54,$A23,'Cost Detail'!$E$5:$E$54)</f>
        <v>0</v>
      </c>
      <c r="D23" s="16" t="n">
        <f aca="false">B23+C23</f>
        <v>30000</v>
      </c>
      <c r="E23" s="15" t="n">
        <f aca="false">SUMIF('Cost Detail'!$A$5:$A$54,$A23,'Cost Detail'!$G$5:$G$54)</f>
        <v>0</v>
      </c>
      <c r="F23" s="15" t="n">
        <f aca="false">SUMIF('Cost Detail'!$A$5:$A$54,$A23,'Cost Detail'!$I$5:$I$54)</f>
        <v>30000</v>
      </c>
      <c r="G23" s="16" t="n">
        <f aca="false">E23+F23</f>
        <v>30000</v>
      </c>
      <c r="H23" s="16" t="n">
        <f aca="false">D23-G23</f>
        <v>0</v>
      </c>
    </row>
    <row r="24" customFormat="false" ht="15" hidden="false" customHeight="true" outlineLevel="0" collapsed="false">
      <c r="A24" s="17" t="s">
        <v>33</v>
      </c>
      <c r="B24" s="18" t="n">
        <f aca="false">SUM(B14:B23)</f>
        <v>600000</v>
      </c>
      <c r="C24" s="18" t="n">
        <f aca="false">SUM(C14:C23)</f>
        <v>0</v>
      </c>
      <c r="D24" s="18" t="n">
        <f aca="false">SUM(D14:D23)</f>
        <v>600000</v>
      </c>
      <c r="E24" s="18" t="n">
        <f aca="false">SUM(E14:E23)</f>
        <v>0</v>
      </c>
      <c r="F24" s="18" t="n">
        <f aca="false">SUM(F14:F23)</f>
        <v>600000</v>
      </c>
      <c r="G24" s="18" t="n">
        <f aca="false">SUM(G14:G23)</f>
        <v>600000</v>
      </c>
      <c r="H24" s="18" t="n">
        <f aca="false">SUM(H14:H23)</f>
        <v>0</v>
      </c>
    </row>
    <row r="25" customFormat="false" ht="15" hidden="false" customHeight="true" outlineLevel="0" collapsed="false">
      <c r="A25" s="13" t="s">
        <v>34</v>
      </c>
      <c r="B25" s="13"/>
      <c r="C25" s="13"/>
      <c r="D25" s="13"/>
      <c r="E25" s="13"/>
      <c r="F25" s="13"/>
      <c r="G25" s="13"/>
      <c r="H25" s="13"/>
    </row>
    <row r="26" customFormat="false" ht="15" hidden="false" customHeight="true" outlineLevel="0" collapsed="false">
      <c r="A26" s="14" t="s">
        <v>35</v>
      </c>
      <c r="B26" s="15" t="n">
        <f aca="false">SUMIF('Cost Detail'!$A$5:$A$54,$A26,'Cost Detail'!$D$5:$D$54)</f>
        <v>42000</v>
      </c>
      <c r="C26" s="15" t="n">
        <f aca="false">SUMIF('Cost Detail'!$A$5:$A$54,$A26,'Cost Detail'!$E$5:$E$54)</f>
        <v>0</v>
      </c>
      <c r="D26" s="16" t="n">
        <f aca="false">B26+C26</f>
        <v>42000</v>
      </c>
      <c r="E26" s="15" t="n">
        <f aca="false">SUMIF('Cost Detail'!$A$5:$A$54,$A26,'Cost Detail'!$G$5:$G$54)</f>
        <v>0</v>
      </c>
      <c r="F26" s="15" t="n">
        <f aca="false">SUMIF('Cost Detail'!$A$5:$A$54,$A26,'Cost Detail'!$I$5:$I$54)</f>
        <v>42000</v>
      </c>
      <c r="G26" s="16" t="n">
        <f aca="false">E26+F26</f>
        <v>42000</v>
      </c>
      <c r="H26" s="16" t="n">
        <f aca="false">D26-G26</f>
        <v>0</v>
      </c>
    </row>
    <row r="27" customFormat="false" ht="15" hidden="false" customHeight="true" outlineLevel="0" collapsed="false">
      <c r="A27" s="14" t="s">
        <v>36</v>
      </c>
      <c r="B27" s="15" t="n">
        <f aca="false">SUMIF('Cost Detail'!$A$5:$A$54,$A27,'Cost Detail'!$D$5:$D$54)</f>
        <v>6000</v>
      </c>
      <c r="C27" s="15" t="n">
        <f aca="false">SUMIF('Cost Detail'!$A$5:$A$54,$A27,'Cost Detail'!$E$5:$E$54)</f>
        <v>0</v>
      </c>
      <c r="D27" s="16" t="n">
        <f aca="false">B27+C27</f>
        <v>6000</v>
      </c>
      <c r="E27" s="15" t="n">
        <f aca="false">SUMIF('Cost Detail'!$A$5:$A$54,$A27,'Cost Detail'!$G$5:$G$54)</f>
        <v>0</v>
      </c>
      <c r="F27" s="15" t="n">
        <f aca="false">SUMIF('Cost Detail'!$A$5:$A$54,$A27,'Cost Detail'!$I$5:$I$54)</f>
        <v>6000</v>
      </c>
      <c r="G27" s="16" t="n">
        <f aca="false">E27+F27</f>
        <v>6000</v>
      </c>
      <c r="H27" s="16" t="n">
        <f aca="false">D27-G27</f>
        <v>0</v>
      </c>
    </row>
    <row r="28" customFormat="false" ht="15" hidden="false" customHeight="true" outlineLevel="0" collapsed="false">
      <c r="A28" s="14" t="s">
        <v>37</v>
      </c>
      <c r="B28" s="15" t="n">
        <f aca="false">SUMIF('Cost Detail'!$A$5:$A$54,$A28,'Cost Detail'!$D$5:$D$54)</f>
        <v>8000</v>
      </c>
      <c r="C28" s="15" t="n">
        <f aca="false">SUMIF('Cost Detail'!$A$5:$A$54,$A28,'Cost Detail'!$E$5:$E$54)</f>
        <v>0</v>
      </c>
      <c r="D28" s="16" t="n">
        <f aca="false">B28+C28</f>
        <v>8000</v>
      </c>
      <c r="E28" s="15" t="n">
        <f aca="false">SUMIF('Cost Detail'!$A$5:$A$54,$A28,'Cost Detail'!$G$5:$G$54)</f>
        <v>0</v>
      </c>
      <c r="F28" s="15" t="n">
        <f aca="false">SUMIF('Cost Detail'!$A$5:$A$54,$A28,'Cost Detail'!$I$5:$I$54)</f>
        <v>8000</v>
      </c>
      <c r="G28" s="16" t="n">
        <f aca="false">E28+F28</f>
        <v>8000</v>
      </c>
      <c r="H28" s="16" t="n">
        <f aca="false">D28-G28</f>
        <v>0</v>
      </c>
    </row>
    <row r="29" customFormat="false" ht="15" hidden="false" customHeight="true" outlineLevel="0" collapsed="false">
      <c r="A29" s="14" t="s">
        <v>38</v>
      </c>
      <c r="B29" s="15" t="n">
        <f aca="false">SUMIF('Cost Detail'!$A$5:$A$54,$A29,'Cost Detail'!$D$5:$D$54)</f>
        <v>3000</v>
      </c>
      <c r="C29" s="15" t="n">
        <f aca="false">SUMIF('Cost Detail'!$A$5:$A$54,$A29,'Cost Detail'!$E$5:$E$54)</f>
        <v>0</v>
      </c>
      <c r="D29" s="16" t="n">
        <f aca="false">B29+C29</f>
        <v>3000</v>
      </c>
      <c r="E29" s="15" t="n">
        <f aca="false">SUMIF('Cost Detail'!$A$5:$A$54,$A29,'Cost Detail'!$G$5:$G$54)</f>
        <v>0</v>
      </c>
      <c r="F29" s="15" t="n">
        <f aca="false">SUMIF('Cost Detail'!$A$5:$A$54,$A29,'Cost Detail'!$I$5:$I$54)</f>
        <v>3000</v>
      </c>
      <c r="G29" s="16" t="n">
        <f aca="false">E29+F29</f>
        <v>3000</v>
      </c>
      <c r="H29" s="16" t="n">
        <f aca="false">D29-G29</f>
        <v>0</v>
      </c>
    </row>
    <row r="30" customFormat="false" ht="15" hidden="false" customHeight="true" outlineLevel="0" collapsed="false">
      <c r="A30" s="14" t="s">
        <v>39</v>
      </c>
      <c r="B30" s="15" t="n">
        <f aca="false">SUMIF('Cost Detail'!$A$5:$A$54,$A30,'Cost Detail'!$D$5:$D$54)</f>
        <v>5000</v>
      </c>
      <c r="C30" s="15" t="n">
        <f aca="false">SUMIF('Cost Detail'!$A$5:$A$54,$A30,'Cost Detail'!$E$5:$E$54)</f>
        <v>0</v>
      </c>
      <c r="D30" s="16" t="n">
        <f aca="false">B30+C30</f>
        <v>5000</v>
      </c>
      <c r="E30" s="15" t="n">
        <f aca="false">SUMIF('Cost Detail'!$A$5:$A$54,$A30,'Cost Detail'!$G$5:$G$54)</f>
        <v>0</v>
      </c>
      <c r="F30" s="15" t="n">
        <f aca="false">SUMIF('Cost Detail'!$A$5:$A$54,$A30,'Cost Detail'!$I$5:$I$54)</f>
        <v>5000</v>
      </c>
      <c r="G30" s="16" t="n">
        <f aca="false">E30+F30</f>
        <v>5000</v>
      </c>
      <c r="H30" s="16" t="n">
        <f aca="false">D30-G30</f>
        <v>0</v>
      </c>
    </row>
    <row r="31" customFormat="false" ht="15" hidden="false" customHeight="true" outlineLevel="0" collapsed="false">
      <c r="A31" s="17" t="s">
        <v>40</v>
      </c>
      <c r="B31" s="18" t="n">
        <f aca="false">SUM(B26:B30)</f>
        <v>64000</v>
      </c>
      <c r="C31" s="18" t="n">
        <f aca="false">SUM(C26:C30)</f>
        <v>0</v>
      </c>
      <c r="D31" s="18" t="n">
        <f aca="false">SUM(D26:D30)</f>
        <v>64000</v>
      </c>
      <c r="E31" s="18" t="n">
        <f aca="false">SUM(E26:E30)</f>
        <v>0</v>
      </c>
      <c r="F31" s="18" t="n">
        <f aca="false">SUM(F26:F30)</f>
        <v>64000</v>
      </c>
      <c r="G31" s="18" t="n">
        <f aca="false">SUM(G26:G30)</f>
        <v>64000</v>
      </c>
      <c r="H31" s="18" t="n">
        <f aca="false">SUM(H26:H30)</f>
        <v>0</v>
      </c>
    </row>
    <row r="32" customFormat="false" ht="15" hidden="false" customHeight="true" outlineLevel="0" collapsed="false">
      <c r="A32" s="13" t="s">
        <v>41</v>
      </c>
      <c r="B32" s="13"/>
      <c r="C32" s="13"/>
      <c r="D32" s="13"/>
      <c r="E32" s="13"/>
      <c r="F32" s="13"/>
      <c r="G32" s="13"/>
      <c r="H32" s="13"/>
    </row>
    <row r="33" customFormat="false" ht="15" hidden="false" customHeight="true" outlineLevel="0" collapsed="false">
      <c r="A33" s="14" t="s">
        <v>42</v>
      </c>
      <c r="B33" s="15" t="n">
        <f aca="false">SUMIF('Cost Detail'!$A$5:$A$54,$A33,'Cost Detail'!$D$5:$D$54)</f>
        <v>12000</v>
      </c>
      <c r="C33" s="15" t="n">
        <f aca="false">SUMIF('Cost Detail'!$A$5:$A$54,$A33,'Cost Detail'!$E$5:$E$54)</f>
        <v>0</v>
      </c>
      <c r="D33" s="16" t="n">
        <f aca="false">B33+C33</f>
        <v>12000</v>
      </c>
      <c r="E33" s="15" t="n">
        <f aca="false">SUMIF('Cost Detail'!$A$5:$A$54,$A33,'Cost Detail'!$G$5:$G$54)</f>
        <v>0</v>
      </c>
      <c r="F33" s="15" t="n">
        <f aca="false">SUMIF('Cost Detail'!$A$5:$A$54,$A33,'Cost Detail'!$I$5:$I$54)</f>
        <v>12000</v>
      </c>
      <c r="G33" s="16" t="n">
        <f aca="false">E33+F33</f>
        <v>12000</v>
      </c>
      <c r="H33" s="16" t="n">
        <f aca="false">D33-G33</f>
        <v>0</v>
      </c>
    </row>
    <row r="34" customFormat="false" ht="15" hidden="false" customHeight="true" outlineLevel="0" collapsed="false">
      <c r="A34" s="14" t="s">
        <v>43</v>
      </c>
      <c r="B34" s="15" t="n">
        <f aca="false">SUMIF('Cost Detail'!$A$5:$A$54,$A34,'Cost Detail'!$D$5:$D$54)</f>
        <v>5000</v>
      </c>
      <c r="C34" s="15" t="n">
        <f aca="false">SUMIF('Cost Detail'!$A$5:$A$54,$A34,'Cost Detail'!$E$5:$E$54)</f>
        <v>0</v>
      </c>
      <c r="D34" s="16" t="n">
        <f aca="false">B34+C34</f>
        <v>5000</v>
      </c>
      <c r="E34" s="15" t="n">
        <f aca="false">SUMIF('Cost Detail'!$A$5:$A$54,$A34,'Cost Detail'!$G$5:$G$54)</f>
        <v>0</v>
      </c>
      <c r="F34" s="15" t="n">
        <f aca="false">SUMIF('Cost Detail'!$A$5:$A$54,$A34,'Cost Detail'!$I$5:$I$54)</f>
        <v>5000</v>
      </c>
      <c r="G34" s="16" t="n">
        <f aca="false">E34+F34</f>
        <v>5000</v>
      </c>
      <c r="H34" s="16" t="n">
        <f aca="false">D34-G34</f>
        <v>0</v>
      </c>
    </row>
    <row r="35" customFormat="false" ht="15" hidden="false" customHeight="true" outlineLevel="0" collapsed="false">
      <c r="A35" s="14" t="s">
        <v>44</v>
      </c>
      <c r="B35" s="15" t="n">
        <f aca="false">SUMIF('Cost Detail'!$A$5:$A$54,$A35,'Cost Detail'!$D$5:$D$54)</f>
        <v>3000</v>
      </c>
      <c r="C35" s="15" t="n">
        <f aca="false">SUMIF('Cost Detail'!$A$5:$A$54,$A35,'Cost Detail'!$E$5:$E$54)</f>
        <v>0</v>
      </c>
      <c r="D35" s="16" t="n">
        <f aca="false">B35+C35</f>
        <v>3000</v>
      </c>
      <c r="E35" s="15" t="n">
        <f aca="false">SUMIF('Cost Detail'!$A$5:$A$54,$A35,'Cost Detail'!$G$5:$G$54)</f>
        <v>0</v>
      </c>
      <c r="F35" s="15" t="n">
        <f aca="false">SUMIF('Cost Detail'!$A$5:$A$54,$A35,'Cost Detail'!$I$5:$I$54)</f>
        <v>3000</v>
      </c>
      <c r="G35" s="16" t="n">
        <f aca="false">E35+F35</f>
        <v>3000</v>
      </c>
      <c r="H35" s="16" t="n">
        <f aca="false">D35-G35</f>
        <v>0</v>
      </c>
    </row>
    <row r="36" customFormat="false" ht="15" hidden="false" customHeight="true" outlineLevel="0" collapsed="false">
      <c r="A36" s="14" t="s">
        <v>45</v>
      </c>
      <c r="B36" s="15" t="n">
        <f aca="false">SUMIF('Cost Detail'!$A$5:$A$54,$A36,'Cost Detail'!$D$5:$D$54)</f>
        <v>0</v>
      </c>
      <c r="C36" s="15" t="n">
        <f aca="false">SUMIF('Cost Detail'!$A$5:$A$54,$A36,'Cost Detail'!$E$5:$E$54)</f>
        <v>0</v>
      </c>
      <c r="D36" s="16" t="n">
        <f aca="false">B36+C36</f>
        <v>0</v>
      </c>
      <c r="E36" s="15" t="n">
        <f aca="false">SUMIF('Cost Detail'!$A$5:$A$54,$A36,'Cost Detail'!$G$5:$G$54)</f>
        <v>0</v>
      </c>
      <c r="F36" s="15" t="n">
        <f aca="false">SUMIF('Cost Detail'!$A$5:$A$54,$A36,'Cost Detail'!$I$5:$I$54)</f>
        <v>0</v>
      </c>
      <c r="G36" s="16" t="n">
        <f aca="false">E36+F36</f>
        <v>0</v>
      </c>
      <c r="H36" s="16" t="n">
        <f aca="false">D36-G36</f>
        <v>0</v>
      </c>
    </row>
    <row r="37" customFormat="false" ht="15" hidden="false" customHeight="true" outlineLevel="0" collapsed="false">
      <c r="A37" s="17" t="s">
        <v>46</v>
      </c>
      <c r="B37" s="18" t="n">
        <f aca="false">SUM(B33:B36)</f>
        <v>20000</v>
      </c>
      <c r="C37" s="18" t="n">
        <f aca="false">SUM(C33:C36)</f>
        <v>0</v>
      </c>
      <c r="D37" s="18" t="n">
        <f aca="false">SUM(D33:D36)</f>
        <v>20000</v>
      </c>
      <c r="E37" s="18" t="n">
        <f aca="false">SUM(E33:E36)</f>
        <v>0</v>
      </c>
      <c r="F37" s="18" t="n">
        <f aca="false">SUM(F33:F36)</f>
        <v>20000</v>
      </c>
      <c r="G37" s="18" t="n">
        <f aca="false">SUM(G33:G36)</f>
        <v>20000</v>
      </c>
      <c r="H37" s="18" t="n">
        <f aca="false">SUM(H33:H36)</f>
        <v>0</v>
      </c>
    </row>
    <row r="38" customFormat="false" ht="15" hidden="false" customHeight="true" outlineLevel="0" collapsed="false">
      <c r="A38" s="13" t="s">
        <v>47</v>
      </c>
      <c r="B38" s="13"/>
      <c r="C38" s="13"/>
      <c r="D38" s="13"/>
      <c r="E38" s="13"/>
      <c r="F38" s="13"/>
      <c r="G38" s="13"/>
      <c r="H38" s="13"/>
    </row>
    <row r="39" customFormat="false" ht="15" hidden="false" customHeight="true" outlineLevel="0" collapsed="false">
      <c r="A39" s="14" t="s">
        <v>48</v>
      </c>
      <c r="B39" s="15" t="n">
        <f aca="false">SUMIF('Cost Detail'!$A$5:$A$54,$A39,'Cost Detail'!$D$5:$D$54)</f>
        <v>30000</v>
      </c>
      <c r="C39" s="15" t="n">
        <f aca="false">SUMIF('Cost Detail'!$A$5:$A$54,$A39,'Cost Detail'!$E$5:$E$54)</f>
        <v>0</v>
      </c>
      <c r="D39" s="16" t="n">
        <f aca="false">B39+C39</f>
        <v>30000</v>
      </c>
      <c r="E39" s="15" t="n">
        <f aca="false">SUMIF('Cost Detail'!$A$5:$A$54,$A39,'Cost Detail'!$G$5:$G$54)</f>
        <v>0</v>
      </c>
      <c r="F39" s="15" t="n">
        <f aca="false">SUMIF('Cost Detail'!$A$5:$A$54,$A39,'Cost Detail'!$I$5:$I$54)</f>
        <v>30000</v>
      </c>
      <c r="G39" s="16" t="n">
        <f aca="false">E39+F39</f>
        <v>30000</v>
      </c>
      <c r="H39" s="16" t="n">
        <f aca="false">D39-G39</f>
        <v>0</v>
      </c>
    </row>
    <row r="40" customFormat="false" ht="15" hidden="false" customHeight="true" outlineLevel="0" collapsed="false">
      <c r="A40" s="14" t="s">
        <v>49</v>
      </c>
      <c r="B40" s="15" t="n">
        <f aca="false">SUMIF('Cost Detail'!$A$5:$A$54,$A40,'Cost Detail'!$D$5:$D$54)</f>
        <v>20000</v>
      </c>
      <c r="C40" s="15" t="n">
        <f aca="false">SUMIF('Cost Detail'!$A$5:$A$54,$A40,'Cost Detail'!$E$5:$E$54)</f>
        <v>0</v>
      </c>
      <c r="D40" s="16" t="n">
        <f aca="false">B40+C40</f>
        <v>20000</v>
      </c>
      <c r="E40" s="15" t="n">
        <f aca="false">SUMIF('Cost Detail'!$A$5:$A$54,$A40,'Cost Detail'!$G$5:$G$54)</f>
        <v>0</v>
      </c>
      <c r="F40" s="15" t="n">
        <f aca="false">SUMIF('Cost Detail'!$A$5:$A$54,$A40,'Cost Detail'!$I$5:$I$54)</f>
        <v>20000</v>
      </c>
      <c r="G40" s="16" t="n">
        <f aca="false">E40+F40</f>
        <v>20000</v>
      </c>
      <c r="H40" s="16" t="n">
        <f aca="false">D40-G40</f>
        <v>0</v>
      </c>
    </row>
    <row r="41" customFormat="false" ht="15" hidden="false" customHeight="true" outlineLevel="0" collapsed="false">
      <c r="A41" s="14" t="s">
        <v>50</v>
      </c>
      <c r="B41" s="15" t="n">
        <f aca="false">SUMIF('Cost Detail'!$A$5:$A$54,$A41,'Cost Detail'!$D$5:$D$54)</f>
        <v>0</v>
      </c>
      <c r="C41" s="15" t="n">
        <f aca="false">SUMIF('Cost Detail'!$A$5:$A$54,$A41,'Cost Detail'!$E$5:$E$54)</f>
        <v>0</v>
      </c>
      <c r="D41" s="16" t="n">
        <f aca="false">B41+C41</f>
        <v>0</v>
      </c>
      <c r="E41" s="15" t="n">
        <f aca="false">SUMIF('Cost Detail'!$A$5:$A$54,$A41,'Cost Detail'!$G$5:$G$54)</f>
        <v>0</v>
      </c>
      <c r="F41" s="15" t="n">
        <f aca="false">SUMIF('Cost Detail'!$A$5:$A$54,$A41,'Cost Detail'!$I$5:$I$54)</f>
        <v>0</v>
      </c>
      <c r="G41" s="16" t="n">
        <f aca="false">E41+F41</f>
        <v>0</v>
      </c>
      <c r="H41" s="16" t="n">
        <f aca="false">D41-G41</f>
        <v>0</v>
      </c>
    </row>
    <row r="42" customFormat="false" ht="15" hidden="false" customHeight="true" outlineLevel="0" collapsed="false">
      <c r="A42" s="17" t="s">
        <v>51</v>
      </c>
      <c r="B42" s="18" t="n">
        <f aca="false">SUM(B39:B41)</f>
        <v>50000</v>
      </c>
      <c r="C42" s="18" t="n">
        <f aca="false">SUM(C39:C41)</f>
        <v>0</v>
      </c>
      <c r="D42" s="18" t="n">
        <f aca="false">SUM(D39:D41)</f>
        <v>50000</v>
      </c>
      <c r="E42" s="18" t="n">
        <f aca="false">SUM(E39:E41)</f>
        <v>0</v>
      </c>
      <c r="F42" s="18" t="n">
        <f aca="false">SUM(F39:F41)</f>
        <v>50000</v>
      </c>
      <c r="G42" s="18" t="n">
        <f aca="false">SUM(G39:G41)</f>
        <v>50000</v>
      </c>
      <c r="H42" s="18" t="n">
        <f aca="false">SUM(H39:H41)</f>
        <v>0</v>
      </c>
    </row>
    <row r="44" customFormat="false" ht="15.75" hidden="false" customHeight="true" outlineLevel="0" collapsed="false">
      <c r="A44" s="19" t="s">
        <v>52</v>
      </c>
      <c r="B44" s="20" t="n">
        <f aca="false">B24+B31+B37+B42</f>
        <v>734000</v>
      </c>
      <c r="C44" s="20" t="n">
        <f aca="false">C24+C31+C37+C42</f>
        <v>0</v>
      </c>
      <c r="D44" s="20" t="n">
        <f aca="false">D24+D31+D37+D42</f>
        <v>734000</v>
      </c>
      <c r="E44" s="20" t="n">
        <f aca="false">E24+E31+E37+E42</f>
        <v>0</v>
      </c>
      <c r="F44" s="20" t="n">
        <f aca="false">F24+F31+F37+F42</f>
        <v>734000</v>
      </c>
      <c r="G44" s="20" t="n">
        <f aca="false">G24+G31+G37+G42</f>
        <v>734000</v>
      </c>
      <c r="H44" s="20" t="n">
        <f aca="false">H24+H31+H37+H42</f>
        <v>0</v>
      </c>
    </row>
    <row r="46" customFormat="false" ht="15" hidden="false" customHeight="true" outlineLevel="0" collapsed="false">
      <c r="A46" s="21" t="s">
        <v>53</v>
      </c>
      <c r="B46" s="22" t="n">
        <f aca="false">IFERROR(D44/F6,0)</f>
        <v>293.6</v>
      </c>
      <c r="D46" s="21" t="s">
        <v>54</v>
      </c>
      <c r="E46" s="22" t="n">
        <f aca="false">IFERROR(G44/F6,0)</f>
        <v>293.6</v>
      </c>
    </row>
    <row r="48" customFormat="false" ht="15" hidden="false" customHeight="true" outlineLevel="0" collapsed="false">
      <c r="A48" s="23" t="s">
        <v>55</v>
      </c>
      <c r="B48" s="23"/>
      <c r="C48" s="23"/>
      <c r="D48" s="23"/>
      <c r="E48" s="23"/>
      <c r="F48" s="23"/>
      <c r="G48" s="23"/>
      <c r="H48" s="23"/>
    </row>
    <row r="49" customFormat="false" ht="15" hidden="false" customHeight="true" outlineLevel="0" collapsed="false">
      <c r="A49" s="24" t="s">
        <v>56</v>
      </c>
      <c r="B49" s="24" t="s">
        <v>57</v>
      </c>
      <c r="C49" s="24" t="s">
        <v>58</v>
      </c>
      <c r="D49" s="24" t="s">
        <v>59</v>
      </c>
      <c r="E49" s="24" t="s">
        <v>60</v>
      </c>
      <c r="F49" s="25" t="s">
        <v>61</v>
      </c>
      <c r="G49" s="25"/>
      <c r="H49" s="25"/>
    </row>
    <row r="50" customFormat="false" ht="15" hidden="false" customHeight="true" outlineLevel="0" collapsed="false">
      <c r="A50" s="26"/>
      <c r="B50" s="26"/>
      <c r="C50" s="27"/>
      <c r="D50" s="26"/>
      <c r="E50" s="28" t="n">
        <f aca="false">IF(D50="Accepted",IF(B50="Deduct",-C50,C50),0)</f>
        <v>0</v>
      </c>
      <c r="F50" s="29"/>
      <c r="G50" s="29"/>
      <c r="H50" s="29"/>
    </row>
    <row r="51" customFormat="false" ht="15" hidden="false" customHeight="true" outlineLevel="0" collapsed="false">
      <c r="A51" s="26"/>
      <c r="B51" s="26"/>
      <c r="C51" s="27"/>
      <c r="D51" s="26"/>
      <c r="E51" s="28" t="n">
        <f aca="false">IF(D51="Accepted",IF(B51="Deduct",-C51,C51),0)</f>
        <v>0</v>
      </c>
      <c r="F51" s="29"/>
      <c r="G51" s="29"/>
      <c r="H51" s="29"/>
    </row>
    <row r="52" customFormat="false" ht="15" hidden="false" customHeight="true" outlineLevel="0" collapsed="false">
      <c r="A52" s="26"/>
      <c r="B52" s="26"/>
      <c r="C52" s="27"/>
      <c r="D52" s="26"/>
      <c r="E52" s="28" t="n">
        <f aca="false">IF(D52="Accepted",IF(B52="Deduct",-C52,C52),0)</f>
        <v>0</v>
      </c>
      <c r="F52" s="29"/>
      <c r="G52" s="29"/>
      <c r="H52" s="29"/>
    </row>
    <row r="54" customFormat="false" ht="15" hidden="false" customHeight="true" outlineLevel="0" collapsed="false">
      <c r="A54" s="23" t="s">
        <v>62</v>
      </c>
      <c r="B54" s="23"/>
      <c r="C54" s="23"/>
      <c r="D54" s="23"/>
      <c r="E54" s="23"/>
      <c r="F54" s="23"/>
      <c r="G54" s="23"/>
      <c r="H54" s="23"/>
    </row>
    <row r="55" customFormat="false" ht="21.75" hidden="false" customHeight="true" outlineLevel="0" collapsed="false">
      <c r="A55" s="30" t="s">
        <v>63</v>
      </c>
      <c r="B55" s="30"/>
      <c r="C55" s="30"/>
      <c r="D55" s="30"/>
      <c r="E55" s="30"/>
      <c r="F55" s="30"/>
      <c r="G55" s="30"/>
      <c r="H55" s="30"/>
    </row>
    <row r="56" customFormat="false" ht="21.75" hidden="false" customHeight="true" outlineLevel="0" collapsed="false">
      <c r="A56" s="31"/>
      <c r="B56" s="31"/>
      <c r="C56" s="31"/>
      <c r="D56" s="31"/>
      <c r="E56" s="31"/>
      <c r="F56" s="31"/>
      <c r="G56" s="31"/>
      <c r="H56" s="31"/>
    </row>
  </sheetData>
  <mergeCells count="21">
    <mergeCell ref="A1:H1"/>
    <mergeCell ref="A2:H2"/>
    <mergeCell ref="B4:D4"/>
    <mergeCell ref="F4:H4"/>
    <mergeCell ref="B5:D5"/>
    <mergeCell ref="F5:H5"/>
    <mergeCell ref="B6:D6"/>
    <mergeCell ref="F6:H6"/>
    <mergeCell ref="A8:H8"/>
    <mergeCell ref="A13:H13"/>
    <mergeCell ref="A25:H25"/>
    <mergeCell ref="A32:H32"/>
    <mergeCell ref="A38:H38"/>
    <mergeCell ref="A48:H48"/>
    <mergeCell ref="F49:H49"/>
    <mergeCell ref="F50:H50"/>
    <mergeCell ref="F51:H51"/>
    <mergeCell ref="F52:H52"/>
    <mergeCell ref="A54:H54"/>
    <mergeCell ref="A55:H55"/>
    <mergeCell ref="A56:H56"/>
  </mergeCells>
  <conditionalFormatting sqref="H14:H44">
    <cfRule type="cellIs" priority="2" operator="lessThan" aboveAverage="0" equalAverage="0" bottom="0" percent="0" rank="0" text="" dxfId="0">
      <formula>0</formula>
    </cfRule>
    <cfRule type="cellIs" priority="3" operator="greaterThan" aboveAverage="0" equalAverage="0" bottom="0" percent="0" rank="0" text="" dxfId="1">
      <formula>0</formula>
    </cfRule>
  </conditionalFormatting>
  <dataValidations count="3">
    <dataValidation allowBlank="true" errorStyle="stop" operator="between" showDropDown="false" showErrorMessage="false" showInputMessage="false" sqref="F5" type="list">
      <formula1>"Planning,Design,Permitting,Bidding,Construction,Closeout"</formula1>
      <formula2>0</formula2>
    </dataValidation>
    <dataValidation allowBlank="true" errorStyle="stop" operator="between" showDropDown="false" showErrorMessage="false" showInputMessage="false" sqref="B50:B52" type="list">
      <formula1>"Add,Deduct"</formula1>
      <formula2>0</formula2>
    </dataValidation>
    <dataValidation allowBlank="true" errorStyle="stop" operator="between" showDropDown="false" showErrorMessage="false" showInputMessage="false" sqref="D50:D52" type="list">
      <formula1>"Pending,Accepted,Rejected,Held"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&amp;CDesigned Built | Project Budget Worksheet&amp;RPage &amp;P of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20"/>
    <col collapsed="false" customWidth="true" hidden="false" outlineLevel="0" max="2" min="2" style="1" width="30"/>
    <col collapsed="false" customWidth="true" hidden="false" outlineLevel="0" max="3" min="3" style="1" width="22"/>
    <col collapsed="false" customWidth="true" hidden="false" outlineLevel="0" max="9" min="4" style="1" width="16"/>
    <col collapsed="false" customWidth="true" hidden="false" outlineLevel="0" max="10" min="10" style="1" width="18"/>
    <col collapsed="false" customWidth="true" hidden="false" outlineLevel="0" max="11" min="11" style="1" width="28"/>
    <col collapsed="false" customWidth="true" hidden="true" outlineLevel="0" max="13" min="13" style="1" width="13"/>
  </cols>
  <sheetData>
    <row r="1" customFormat="false" ht="27.75" hidden="false" customHeight="true" outlineLevel="0" collapsed="false">
      <c r="A1" s="32" t="s">
        <v>64</v>
      </c>
      <c r="B1" s="32"/>
      <c r="C1" s="32"/>
      <c r="D1" s="32"/>
      <c r="E1" s="32"/>
      <c r="F1" s="32"/>
      <c r="G1" s="32"/>
      <c r="H1" s="32"/>
      <c r="I1" s="32"/>
      <c r="J1" s="32"/>
      <c r="K1" s="32"/>
      <c r="M1" s="1" t="s">
        <v>23</v>
      </c>
    </row>
    <row r="2" customFormat="false" ht="15" hidden="false" customHeight="true" outlineLevel="0" collapsed="false">
      <c r="A2" s="33" t="s">
        <v>65</v>
      </c>
      <c r="B2" s="33"/>
      <c r="C2" s="33"/>
      <c r="D2" s="33"/>
      <c r="E2" s="33"/>
      <c r="F2" s="33"/>
      <c r="G2" s="33"/>
      <c r="H2" s="33"/>
      <c r="I2" s="33"/>
      <c r="J2" s="33"/>
      <c r="K2" s="33"/>
      <c r="M2" s="1" t="s">
        <v>24</v>
      </c>
    </row>
    <row r="3" customFormat="false" ht="15" hidden="false" customHeight="true" outlineLevel="0" collapsed="false">
      <c r="M3" s="1" t="s">
        <v>25</v>
      </c>
    </row>
    <row r="4" customFormat="false" ht="26.25" hidden="false" customHeight="true" outlineLevel="0" collapsed="false">
      <c r="A4" s="11" t="s">
        <v>17</v>
      </c>
      <c r="B4" s="11" t="s">
        <v>56</v>
      </c>
      <c r="C4" s="11" t="s">
        <v>66</v>
      </c>
      <c r="D4" s="12" t="s">
        <v>18</v>
      </c>
      <c r="E4" s="12" t="s">
        <v>19</v>
      </c>
      <c r="F4" s="12" t="s">
        <v>13</v>
      </c>
      <c r="G4" s="12" t="s">
        <v>14</v>
      </c>
      <c r="H4" s="12" t="s">
        <v>67</v>
      </c>
      <c r="I4" s="12" t="s">
        <v>20</v>
      </c>
      <c r="J4" s="12" t="s">
        <v>15</v>
      </c>
      <c r="K4" s="12" t="s">
        <v>61</v>
      </c>
      <c r="M4" s="1" t="s">
        <v>26</v>
      </c>
    </row>
    <row r="5" customFormat="false" ht="15" hidden="false" customHeight="true" outlineLevel="0" collapsed="false">
      <c r="A5" s="34" t="s">
        <v>23</v>
      </c>
      <c r="B5" s="34" t="s">
        <v>68</v>
      </c>
      <c r="C5" s="34" t="s">
        <v>69</v>
      </c>
      <c r="D5" s="35" t="n">
        <v>50000</v>
      </c>
      <c r="E5" s="35" t="n">
        <v>0</v>
      </c>
      <c r="F5" s="36" t="n">
        <f aca="false">D5+E5</f>
        <v>50000</v>
      </c>
      <c r="G5" s="35" t="n">
        <v>0</v>
      </c>
      <c r="H5" s="35" t="n">
        <v>0</v>
      </c>
      <c r="I5" s="35" t="n">
        <v>50000</v>
      </c>
      <c r="J5" s="36" t="n">
        <f aca="false">G5+I5</f>
        <v>50000</v>
      </c>
      <c r="K5" s="34" t="s">
        <v>70</v>
      </c>
      <c r="M5" s="1" t="s">
        <v>27</v>
      </c>
    </row>
    <row r="6" customFormat="false" ht="15" hidden="false" customHeight="true" outlineLevel="0" collapsed="false">
      <c r="A6" s="34" t="s">
        <v>24</v>
      </c>
      <c r="B6" s="34" t="s">
        <v>68</v>
      </c>
      <c r="C6" s="34" t="s">
        <v>69</v>
      </c>
      <c r="D6" s="35" t="n">
        <v>35000</v>
      </c>
      <c r="E6" s="35" t="n">
        <v>0</v>
      </c>
      <c r="F6" s="36" t="n">
        <f aca="false">D6+E6</f>
        <v>35000</v>
      </c>
      <c r="G6" s="35" t="n">
        <v>0</v>
      </c>
      <c r="H6" s="35" t="n">
        <v>0</v>
      </c>
      <c r="I6" s="35" t="n">
        <v>35000</v>
      </c>
      <c r="J6" s="36" t="n">
        <f aca="false">G6+I6</f>
        <v>35000</v>
      </c>
      <c r="K6" s="34" t="s">
        <v>70</v>
      </c>
      <c r="M6" s="1" t="s">
        <v>28</v>
      </c>
    </row>
    <row r="7" customFormat="false" ht="15" hidden="false" customHeight="true" outlineLevel="0" collapsed="false">
      <c r="A7" s="34" t="s">
        <v>25</v>
      </c>
      <c r="B7" s="34" t="s">
        <v>68</v>
      </c>
      <c r="C7" s="34" t="s">
        <v>69</v>
      </c>
      <c r="D7" s="35" t="n">
        <v>80000</v>
      </c>
      <c r="E7" s="35" t="n">
        <v>0</v>
      </c>
      <c r="F7" s="36" t="n">
        <f aca="false">D7+E7</f>
        <v>80000</v>
      </c>
      <c r="G7" s="35" t="n">
        <v>0</v>
      </c>
      <c r="H7" s="35" t="n">
        <v>0</v>
      </c>
      <c r="I7" s="35" t="n">
        <v>80000</v>
      </c>
      <c r="J7" s="36" t="n">
        <f aca="false">G7+I7</f>
        <v>80000</v>
      </c>
      <c r="K7" s="34" t="s">
        <v>70</v>
      </c>
      <c r="M7" s="1" t="s">
        <v>29</v>
      </c>
    </row>
    <row r="8" customFormat="false" ht="15" hidden="false" customHeight="true" outlineLevel="0" collapsed="false">
      <c r="A8" s="34" t="s">
        <v>26</v>
      </c>
      <c r="B8" s="34" t="s">
        <v>68</v>
      </c>
      <c r="C8" s="34" t="s">
        <v>69</v>
      </c>
      <c r="D8" s="35" t="n">
        <v>95000</v>
      </c>
      <c r="E8" s="35" t="n">
        <v>0</v>
      </c>
      <c r="F8" s="36" t="n">
        <f aca="false">D8+E8</f>
        <v>95000</v>
      </c>
      <c r="G8" s="35" t="n">
        <v>0</v>
      </c>
      <c r="H8" s="35" t="n">
        <v>0</v>
      </c>
      <c r="I8" s="35" t="n">
        <v>95000</v>
      </c>
      <c r="J8" s="36" t="n">
        <f aca="false">G8+I8</f>
        <v>95000</v>
      </c>
      <c r="K8" s="34" t="s">
        <v>70</v>
      </c>
      <c r="M8" s="1" t="s">
        <v>30</v>
      </c>
    </row>
    <row r="9" customFormat="false" ht="15" hidden="false" customHeight="true" outlineLevel="0" collapsed="false">
      <c r="A9" s="34" t="s">
        <v>27</v>
      </c>
      <c r="B9" s="34" t="s">
        <v>68</v>
      </c>
      <c r="C9" s="34" t="s">
        <v>69</v>
      </c>
      <c r="D9" s="35" t="n">
        <v>70000</v>
      </c>
      <c r="E9" s="35" t="n">
        <v>0</v>
      </c>
      <c r="F9" s="36" t="n">
        <f aca="false">D9+E9</f>
        <v>70000</v>
      </c>
      <c r="G9" s="35" t="n">
        <v>0</v>
      </c>
      <c r="H9" s="35" t="n">
        <v>0</v>
      </c>
      <c r="I9" s="35" t="n">
        <v>70000</v>
      </c>
      <c r="J9" s="36" t="n">
        <f aca="false">G9+I9</f>
        <v>70000</v>
      </c>
      <c r="K9" s="34" t="s">
        <v>70</v>
      </c>
      <c r="M9" s="1" t="s">
        <v>31</v>
      </c>
    </row>
    <row r="10" customFormat="false" ht="15" hidden="false" customHeight="true" outlineLevel="0" collapsed="false">
      <c r="A10" s="34" t="s">
        <v>28</v>
      </c>
      <c r="B10" s="34" t="s">
        <v>68</v>
      </c>
      <c r="C10" s="34" t="s">
        <v>69</v>
      </c>
      <c r="D10" s="35" t="n">
        <v>45000</v>
      </c>
      <c r="E10" s="35" t="n">
        <v>0</v>
      </c>
      <c r="F10" s="36" t="n">
        <f aca="false">D10+E10</f>
        <v>45000</v>
      </c>
      <c r="G10" s="35" t="n">
        <v>0</v>
      </c>
      <c r="H10" s="35" t="n">
        <v>0</v>
      </c>
      <c r="I10" s="35" t="n">
        <v>45000</v>
      </c>
      <c r="J10" s="36" t="n">
        <f aca="false">G10+I10</f>
        <v>45000</v>
      </c>
      <c r="K10" s="34" t="s">
        <v>70</v>
      </c>
      <c r="M10" s="1" t="s">
        <v>32</v>
      </c>
    </row>
    <row r="11" customFormat="false" ht="15" hidden="false" customHeight="true" outlineLevel="0" collapsed="false">
      <c r="A11" s="34" t="s">
        <v>29</v>
      </c>
      <c r="B11" s="34" t="s">
        <v>68</v>
      </c>
      <c r="C11" s="34" t="s">
        <v>69</v>
      </c>
      <c r="D11" s="35" t="n">
        <v>105000</v>
      </c>
      <c r="E11" s="35" t="n">
        <v>0</v>
      </c>
      <c r="F11" s="36" t="n">
        <f aca="false">D11+E11</f>
        <v>105000</v>
      </c>
      <c r="G11" s="35" t="n">
        <v>0</v>
      </c>
      <c r="H11" s="35" t="n">
        <v>0</v>
      </c>
      <c r="I11" s="35" t="n">
        <v>105000</v>
      </c>
      <c r="J11" s="36" t="n">
        <f aca="false">G11+I11</f>
        <v>105000</v>
      </c>
      <c r="K11" s="34" t="s">
        <v>70</v>
      </c>
      <c r="M11" s="1" t="s">
        <v>35</v>
      </c>
    </row>
    <row r="12" customFormat="false" ht="15" hidden="false" customHeight="true" outlineLevel="0" collapsed="false">
      <c r="A12" s="34" t="s">
        <v>30</v>
      </c>
      <c r="B12" s="34" t="s">
        <v>68</v>
      </c>
      <c r="C12" s="34" t="s">
        <v>69</v>
      </c>
      <c r="D12" s="35" t="n">
        <v>90000</v>
      </c>
      <c r="E12" s="35" t="n">
        <v>0</v>
      </c>
      <c r="F12" s="36" t="n">
        <f aca="false">D12+E12</f>
        <v>90000</v>
      </c>
      <c r="G12" s="35" t="n">
        <v>0</v>
      </c>
      <c r="H12" s="35" t="n">
        <v>0</v>
      </c>
      <c r="I12" s="35" t="n">
        <v>90000</v>
      </c>
      <c r="J12" s="36" t="n">
        <f aca="false">G12+I12</f>
        <v>90000</v>
      </c>
      <c r="K12" s="34" t="s">
        <v>70</v>
      </c>
      <c r="M12" s="1" t="s">
        <v>36</v>
      </c>
    </row>
    <row r="13" customFormat="false" ht="15" hidden="false" customHeight="true" outlineLevel="0" collapsed="false">
      <c r="A13" s="34" t="s">
        <v>31</v>
      </c>
      <c r="B13" s="34" t="s">
        <v>68</v>
      </c>
      <c r="C13" s="34" t="s">
        <v>69</v>
      </c>
      <c r="D13" s="35" t="n">
        <v>0</v>
      </c>
      <c r="E13" s="35" t="n">
        <v>0</v>
      </c>
      <c r="F13" s="36" t="n">
        <f aca="false">D13+E13</f>
        <v>0</v>
      </c>
      <c r="G13" s="35" t="n">
        <v>0</v>
      </c>
      <c r="H13" s="35" t="n">
        <v>0</v>
      </c>
      <c r="I13" s="35" t="n">
        <v>0</v>
      </c>
      <c r="J13" s="36" t="n">
        <f aca="false">G13+I13</f>
        <v>0</v>
      </c>
      <c r="K13" s="34" t="s">
        <v>70</v>
      </c>
      <c r="M13" s="1" t="s">
        <v>37</v>
      </c>
    </row>
    <row r="14" customFormat="false" ht="15" hidden="false" customHeight="true" outlineLevel="0" collapsed="false">
      <c r="A14" s="34" t="s">
        <v>32</v>
      </c>
      <c r="B14" s="34" t="s">
        <v>68</v>
      </c>
      <c r="C14" s="34" t="s">
        <v>69</v>
      </c>
      <c r="D14" s="35" t="n">
        <v>30000</v>
      </c>
      <c r="E14" s="35" t="n">
        <v>0</v>
      </c>
      <c r="F14" s="36" t="n">
        <f aca="false">D14+E14</f>
        <v>30000</v>
      </c>
      <c r="G14" s="35" t="n">
        <v>0</v>
      </c>
      <c r="H14" s="35" t="n">
        <v>0</v>
      </c>
      <c r="I14" s="35" t="n">
        <v>30000</v>
      </c>
      <c r="J14" s="36" t="n">
        <f aca="false">G14+I14</f>
        <v>30000</v>
      </c>
      <c r="K14" s="34" t="s">
        <v>70</v>
      </c>
      <c r="M14" s="1" t="s">
        <v>38</v>
      </c>
    </row>
    <row r="15" customFormat="false" ht="15" hidden="false" customHeight="true" outlineLevel="0" collapsed="false">
      <c r="A15" s="34" t="s">
        <v>35</v>
      </c>
      <c r="B15" s="34" t="s">
        <v>68</v>
      </c>
      <c r="C15" s="34" t="s">
        <v>69</v>
      </c>
      <c r="D15" s="35" t="n">
        <v>42000</v>
      </c>
      <c r="E15" s="35" t="n">
        <v>0</v>
      </c>
      <c r="F15" s="36" t="n">
        <f aca="false">D15+E15</f>
        <v>42000</v>
      </c>
      <c r="G15" s="35" t="n">
        <v>0</v>
      </c>
      <c r="H15" s="35" t="n">
        <v>0</v>
      </c>
      <c r="I15" s="35" t="n">
        <v>42000</v>
      </c>
      <c r="J15" s="36" t="n">
        <f aca="false">G15+I15</f>
        <v>42000</v>
      </c>
      <c r="K15" s="34" t="s">
        <v>70</v>
      </c>
      <c r="M15" s="1" t="s">
        <v>39</v>
      </c>
    </row>
    <row r="16" customFormat="false" ht="15" hidden="false" customHeight="true" outlineLevel="0" collapsed="false">
      <c r="A16" s="34" t="s">
        <v>36</v>
      </c>
      <c r="B16" s="34" t="s">
        <v>68</v>
      </c>
      <c r="C16" s="34" t="s">
        <v>69</v>
      </c>
      <c r="D16" s="35" t="n">
        <v>6000</v>
      </c>
      <c r="E16" s="35" t="n">
        <v>0</v>
      </c>
      <c r="F16" s="36" t="n">
        <f aca="false">D16+E16</f>
        <v>6000</v>
      </c>
      <c r="G16" s="35" t="n">
        <v>0</v>
      </c>
      <c r="H16" s="35" t="n">
        <v>0</v>
      </c>
      <c r="I16" s="35" t="n">
        <v>6000</v>
      </c>
      <c r="J16" s="36" t="n">
        <f aca="false">G16+I16</f>
        <v>6000</v>
      </c>
      <c r="K16" s="34" t="s">
        <v>70</v>
      </c>
      <c r="M16" s="1" t="s">
        <v>42</v>
      </c>
    </row>
    <row r="17" customFormat="false" ht="15" hidden="false" customHeight="true" outlineLevel="0" collapsed="false">
      <c r="A17" s="34" t="s">
        <v>37</v>
      </c>
      <c r="B17" s="34" t="s">
        <v>68</v>
      </c>
      <c r="C17" s="34" t="s">
        <v>69</v>
      </c>
      <c r="D17" s="35" t="n">
        <v>8000</v>
      </c>
      <c r="E17" s="35" t="n">
        <v>0</v>
      </c>
      <c r="F17" s="36" t="n">
        <f aca="false">D17+E17</f>
        <v>8000</v>
      </c>
      <c r="G17" s="35" t="n">
        <v>0</v>
      </c>
      <c r="H17" s="35" t="n">
        <v>0</v>
      </c>
      <c r="I17" s="35" t="n">
        <v>8000</v>
      </c>
      <c r="J17" s="36" t="n">
        <f aca="false">G17+I17</f>
        <v>8000</v>
      </c>
      <c r="K17" s="34" t="s">
        <v>70</v>
      </c>
      <c r="M17" s="1" t="s">
        <v>43</v>
      </c>
    </row>
    <row r="18" customFormat="false" ht="15" hidden="false" customHeight="true" outlineLevel="0" collapsed="false">
      <c r="A18" s="34" t="s">
        <v>38</v>
      </c>
      <c r="B18" s="34" t="s">
        <v>68</v>
      </c>
      <c r="C18" s="34" t="s">
        <v>69</v>
      </c>
      <c r="D18" s="35" t="n">
        <v>3000</v>
      </c>
      <c r="E18" s="35" t="n">
        <v>0</v>
      </c>
      <c r="F18" s="36" t="n">
        <f aca="false">D18+E18</f>
        <v>3000</v>
      </c>
      <c r="G18" s="35" t="n">
        <v>0</v>
      </c>
      <c r="H18" s="35" t="n">
        <v>0</v>
      </c>
      <c r="I18" s="35" t="n">
        <v>3000</v>
      </c>
      <c r="J18" s="36" t="n">
        <f aca="false">G18+I18</f>
        <v>3000</v>
      </c>
      <c r="K18" s="34" t="s">
        <v>70</v>
      </c>
      <c r="M18" s="1" t="s">
        <v>44</v>
      </c>
    </row>
    <row r="19" customFormat="false" ht="15" hidden="false" customHeight="true" outlineLevel="0" collapsed="false">
      <c r="A19" s="34" t="s">
        <v>39</v>
      </c>
      <c r="B19" s="34" t="s">
        <v>68</v>
      </c>
      <c r="C19" s="34" t="s">
        <v>69</v>
      </c>
      <c r="D19" s="35" t="n">
        <v>5000</v>
      </c>
      <c r="E19" s="35" t="n">
        <v>0</v>
      </c>
      <c r="F19" s="36" t="n">
        <f aca="false">D19+E19</f>
        <v>5000</v>
      </c>
      <c r="G19" s="35" t="n">
        <v>0</v>
      </c>
      <c r="H19" s="35" t="n">
        <v>0</v>
      </c>
      <c r="I19" s="35" t="n">
        <v>5000</v>
      </c>
      <c r="J19" s="36" t="n">
        <f aca="false">G19+I19</f>
        <v>5000</v>
      </c>
      <c r="K19" s="34" t="s">
        <v>70</v>
      </c>
      <c r="M19" s="1" t="s">
        <v>45</v>
      </c>
    </row>
    <row r="20" customFormat="false" ht="15" hidden="false" customHeight="true" outlineLevel="0" collapsed="false">
      <c r="A20" s="34" t="s">
        <v>42</v>
      </c>
      <c r="B20" s="34" t="s">
        <v>68</v>
      </c>
      <c r="C20" s="34" t="s">
        <v>69</v>
      </c>
      <c r="D20" s="35" t="n">
        <v>12000</v>
      </c>
      <c r="E20" s="35" t="n">
        <v>0</v>
      </c>
      <c r="F20" s="36" t="n">
        <f aca="false">D20+E20</f>
        <v>12000</v>
      </c>
      <c r="G20" s="35" t="n">
        <v>0</v>
      </c>
      <c r="H20" s="35" t="n">
        <v>0</v>
      </c>
      <c r="I20" s="35" t="n">
        <v>12000</v>
      </c>
      <c r="J20" s="36" t="n">
        <f aca="false">G20+I20</f>
        <v>12000</v>
      </c>
      <c r="K20" s="34" t="s">
        <v>70</v>
      </c>
      <c r="M20" s="1" t="s">
        <v>48</v>
      </c>
    </row>
    <row r="21" customFormat="false" ht="15" hidden="false" customHeight="true" outlineLevel="0" collapsed="false">
      <c r="A21" s="34" t="s">
        <v>43</v>
      </c>
      <c r="B21" s="34" t="s">
        <v>68</v>
      </c>
      <c r="C21" s="34" t="s">
        <v>69</v>
      </c>
      <c r="D21" s="35" t="n">
        <v>5000</v>
      </c>
      <c r="E21" s="35" t="n">
        <v>0</v>
      </c>
      <c r="F21" s="36" t="n">
        <f aca="false">D21+E21</f>
        <v>5000</v>
      </c>
      <c r="G21" s="35" t="n">
        <v>0</v>
      </c>
      <c r="H21" s="35" t="n">
        <v>0</v>
      </c>
      <c r="I21" s="35" t="n">
        <v>5000</v>
      </c>
      <c r="J21" s="36" t="n">
        <f aca="false">G21+I21</f>
        <v>5000</v>
      </c>
      <c r="K21" s="34" t="s">
        <v>70</v>
      </c>
      <c r="M21" s="1" t="s">
        <v>49</v>
      </c>
    </row>
    <row r="22" customFormat="false" ht="15" hidden="false" customHeight="true" outlineLevel="0" collapsed="false">
      <c r="A22" s="34" t="s">
        <v>44</v>
      </c>
      <c r="B22" s="34" t="s">
        <v>68</v>
      </c>
      <c r="C22" s="34" t="s">
        <v>69</v>
      </c>
      <c r="D22" s="35" t="n">
        <v>3000</v>
      </c>
      <c r="E22" s="35" t="n">
        <v>0</v>
      </c>
      <c r="F22" s="36" t="n">
        <f aca="false">D22+E22</f>
        <v>3000</v>
      </c>
      <c r="G22" s="35" t="n">
        <v>0</v>
      </c>
      <c r="H22" s="35" t="n">
        <v>0</v>
      </c>
      <c r="I22" s="35" t="n">
        <v>3000</v>
      </c>
      <c r="J22" s="36" t="n">
        <f aca="false">G22+I22</f>
        <v>3000</v>
      </c>
      <c r="K22" s="34" t="s">
        <v>70</v>
      </c>
      <c r="M22" s="1" t="s">
        <v>50</v>
      </c>
    </row>
    <row r="23" customFormat="false" ht="15" hidden="false" customHeight="true" outlineLevel="0" collapsed="false">
      <c r="A23" s="34" t="s">
        <v>45</v>
      </c>
      <c r="B23" s="34" t="s">
        <v>68</v>
      </c>
      <c r="C23" s="34" t="s">
        <v>69</v>
      </c>
      <c r="D23" s="35" t="n">
        <v>0</v>
      </c>
      <c r="E23" s="35" t="n">
        <v>0</v>
      </c>
      <c r="F23" s="36" t="n">
        <f aca="false">D23+E23</f>
        <v>0</v>
      </c>
      <c r="G23" s="35" t="n">
        <v>0</v>
      </c>
      <c r="H23" s="35" t="n">
        <v>0</v>
      </c>
      <c r="I23" s="35" t="n">
        <v>0</v>
      </c>
      <c r="J23" s="36" t="n">
        <f aca="false">G23+I23</f>
        <v>0</v>
      </c>
      <c r="K23" s="34" t="s">
        <v>70</v>
      </c>
    </row>
    <row r="24" customFormat="false" ht="15" hidden="false" customHeight="true" outlineLevel="0" collapsed="false">
      <c r="A24" s="34" t="s">
        <v>48</v>
      </c>
      <c r="B24" s="34" t="s">
        <v>68</v>
      </c>
      <c r="C24" s="34" t="s">
        <v>69</v>
      </c>
      <c r="D24" s="35" t="n">
        <v>30000</v>
      </c>
      <c r="E24" s="35" t="n">
        <v>0</v>
      </c>
      <c r="F24" s="36" t="n">
        <f aca="false">D24+E24</f>
        <v>30000</v>
      </c>
      <c r="G24" s="35" t="n">
        <v>0</v>
      </c>
      <c r="H24" s="35" t="n">
        <v>0</v>
      </c>
      <c r="I24" s="35" t="n">
        <v>30000</v>
      </c>
      <c r="J24" s="36" t="n">
        <f aca="false">G24+I24</f>
        <v>30000</v>
      </c>
      <c r="K24" s="34" t="s">
        <v>70</v>
      </c>
    </row>
    <row r="25" customFormat="false" ht="15" hidden="false" customHeight="true" outlineLevel="0" collapsed="false">
      <c r="A25" s="34" t="s">
        <v>49</v>
      </c>
      <c r="B25" s="34" t="s">
        <v>68</v>
      </c>
      <c r="C25" s="34" t="s">
        <v>69</v>
      </c>
      <c r="D25" s="35" t="n">
        <v>20000</v>
      </c>
      <c r="E25" s="35" t="n">
        <v>0</v>
      </c>
      <c r="F25" s="36" t="n">
        <f aca="false">D25+E25</f>
        <v>20000</v>
      </c>
      <c r="G25" s="35" t="n">
        <v>0</v>
      </c>
      <c r="H25" s="35" t="n">
        <v>0</v>
      </c>
      <c r="I25" s="35" t="n">
        <v>20000</v>
      </c>
      <c r="J25" s="36" t="n">
        <f aca="false">G25+I25</f>
        <v>20000</v>
      </c>
      <c r="K25" s="34" t="s">
        <v>70</v>
      </c>
    </row>
    <row r="26" customFormat="false" ht="15" hidden="false" customHeight="true" outlineLevel="0" collapsed="false">
      <c r="A26" s="34" t="s">
        <v>50</v>
      </c>
      <c r="B26" s="34" t="s">
        <v>68</v>
      </c>
      <c r="C26" s="34" t="s">
        <v>69</v>
      </c>
      <c r="D26" s="35" t="n">
        <v>0</v>
      </c>
      <c r="E26" s="35" t="n">
        <v>0</v>
      </c>
      <c r="F26" s="36" t="n">
        <f aca="false">D26+E26</f>
        <v>0</v>
      </c>
      <c r="G26" s="35" t="n">
        <v>0</v>
      </c>
      <c r="H26" s="35" t="n">
        <v>0</v>
      </c>
      <c r="I26" s="35" t="n">
        <v>0</v>
      </c>
      <c r="J26" s="36" t="n">
        <f aca="false">G26+I26</f>
        <v>0</v>
      </c>
      <c r="K26" s="34" t="s">
        <v>70</v>
      </c>
    </row>
    <row r="27" customFormat="false" ht="15" hidden="false" customHeight="true" outlineLevel="0" collapsed="false">
      <c r="A27" s="34"/>
      <c r="B27" s="34"/>
      <c r="C27" s="34"/>
      <c r="D27" s="35"/>
      <c r="E27" s="35"/>
      <c r="F27" s="36" t="n">
        <f aca="false">D27+E27</f>
        <v>0</v>
      </c>
      <c r="G27" s="35"/>
      <c r="H27" s="35"/>
      <c r="I27" s="35"/>
      <c r="J27" s="36" t="n">
        <f aca="false">G27+I27</f>
        <v>0</v>
      </c>
      <c r="K27" s="34"/>
    </row>
    <row r="28" customFormat="false" ht="15" hidden="false" customHeight="true" outlineLevel="0" collapsed="false">
      <c r="A28" s="34"/>
      <c r="B28" s="34"/>
      <c r="C28" s="34"/>
      <c r="D28" s="35"/>
      <c r="E28" s="35"/>
      <c r="F28" s="36" t="n">
        <f aca="false">D28+E28</f>
        <v>0</v>
      </c>
      <c r="G28" s="35"/>
      <c r="H28" s="35"/>
      <c r="I28" s="35"/>
      <c r="J28" s="36" t="n">
        <f aca="false">G28+I28</f>
        <v>0</v>
      </c>
      <c r="K28" s="34"/>
    </row>
    <row r="29" customFormat="false" ht="15" hidden="false" customHeight="true" outlineLevel="0" collapsed="false">
      <c r="A29" s="34"/>
      <c r="B29" s="34"/>
      <c r="C29" s="34"/>
      <c r="D29" s="35"/>
      <c r="E29" s="35"/>
      <c r="F29" s="36" t="n">
        <f aca="false">D29+E29</f>
        <v>0</v>
      </c>
      <c r="G29" s="35"/>
      <c r="H29" s="35"/>
      <c r="I29" s="35"/>
      <c r="J29" s="36" t="n">
        <f aca="false">G29+I29</f>
        <v>0</v>
      </c>
      <c r="K29" s="34"/>
    </row>
    <row r="30" customFormat="false" ht="15" hidden="false" customHeight="true" outlineLevel="0" collapsed="false">
      <c r="A30" s="34"/>
      <c r="B30" s="34"/>
      <c r="C30" s="34"/>
      <c r="D30" s="35"/>
      <c r="E30" s="35"/>
      <c r="F30" s="36" t="n">
        <f aca="false">D30+E30</f>
        <v>0</v>
      </c>
      <c r="G30" s="35"/>
      <c r="H30" s="35"/>
      <c r="I30" s="35"/>
      <c r="J30" s="36" t="n">
        <f aca="false">G30+I30</f>
        <v>0</v>
      </c>
      <c r="K30" s="34"/>
    </row>
    <row r="31" customFormat="false" ht="15" hidden="false" customHeight="true" outlineLevel="0" collapsed="false">
      <c r="A31" s="34"/>
      <c r="B31" s="34"/>
      <c r="C31" s="34"/>
      <c r="D31" s="35"/>
      <c r="E31" s="35"/>
      <c r="F31" s="36" t="n">
        <f aca="false">D31+E31</f>
        <v>0</v>
      </c>
      <c r="G31" s="35"/>
      <c r="H31" s="35"/>
      <c r="I31" s="35"/>
      <c r="J31" s="36" t="n">
        <f aca="false">G31+I31</f>
        <v>0</v>
      </c>
      <c r="K31" s="34"/>
    </row>
    <row r="32" customFormat="false" ht="15" hidden="false" customHeight="true" outlineLevel="0" collapsed="false">
      <c r="A32" s="34"/>
      <c r="B32" s="34"/>
      <c r="C32" s="34"/>
      <c r="D32" s="35"/>
      <c r="E32" s="35"/>
      <c r="F32" s="36" t="n">
        <f aca="false">D32+E32</f>
        <v>0</v>
      </c>
      <c r="G32" s="35"/>
      <c r="H32" s="35"/>
      <c r="I32" s="35"/>
      <c r="J32" s="36" t="n">
        <f aca="false">G32+I32</f>
        <v>0</v>
      </c>
      <c r="K32" s="34"/>
    </row>
    <row r="33" customFormat="false" ht="15" hidden="false" customHeight="true" outlineLevel="0" collapsed="false">
      <c r="A33" s="34"/>
      <c r="B33" s="34"/>
      <c r="C33" s="34"/>
      <c r="D33" s="35"/>
      <c r="E33" s="35"/>
      <c r="F33" s="36" t="n">
        <f aca="false">D33+E33</f>
        <v>0</v>
      </c>
      <c r="G33" s="35"/>
      <c r="H33" s="35"/>
      <c r="I33" s="35"/>
      <c r="J33" s="36" t="n">
        <f aca="false">G33+I33</f>
        <v>0</v>
      </c>
      <c r="K33" s="34"/>
    </row>
    <row r="34" customFormat="false" ht="15" hidden="false" customHeight="true" outlineLevel="0" collapsed="false">
      <c r="A34" s="34"/>
      <c r="B34" s="34"/>
      <c r="C34" s="34"/>
      <c r="D34" s="35"/>
      <c r="E34" s="35"/>
      <c r="F34" s="36" t="n">
        <f aca="false">D34+E34</f>
        <v>0</v>
      </c>
      <c r="G34" s="35"/>
      <c r="H34" s="35"/>
      <c r="I34" s="35"/>
      <c r="J34" s="36" t="n">
        <f aca="false">G34+I34</f>
        <v>0</v>
      </c>
      <c r="K34" s="34"/>
    </row>
    <row r="35" customFormat="false" ht="15" hidden="false" customHeight="true" outlineLevel="0" collapsed="false">
      <c r="A35" s="34"/>
      <c r="B35" s="34"/>
      <c r="C35" s="34"/>
      <c r="D35" s="35"/>
      <c r="E35" s="35"/>
      <c r="F35" s="36" t="n">
        <f aca="false">D35+E35</f>
        <v>0</v>
      </c>
      <c r="G35" s="35"/>
      <c r="H35" s="35"/>
      <c r="I35" s="35"/>
      <c r="J35" s="36" t="n">
        <f aca="false">G35+I35</f>
        <v>0</v>
      </c>
      <c r="K35" s="34"/>
    </row>
    <row r="36" customFormat="false" ht="15" hidden="false" customHeight="true" outlineLevel="0" collapsed="false">
      <c r="A36" s="34"/>
      <c r="B36" s="34"/>
      <c r="C36" s="34"/>
      <c r="D36" s="35"/>
      <c r="E36" s="35"/>
      <c r="F36" s="36" t="n">
        <f aca="false">D36+E36</f>
        <v>0</v>
      </c>
      <c r="G36" s="35"/>
      <c r="H36" s="35"/>
      <c r="I36" s="35"/>
      <c r="J36" s="36" t="n">
        <f aca="false">G36+I36</f>
        <v>0</v>
      </c>
      <c r="K36" s="34"/>
    </row>
    <row r="37" customFormat="false" ht="15" hidden="false" customHeight="true" outlineLevel="0" collapsed="false">
      <c r="A37" s="34"/>
      <c r="B37" s="34"/>
      <c r="C37" s="34"/>
      <c r="D37" s="35"/>
      <c r="E37" s="35"/>
      <c r="F37" s="36" t="n">
        <f aca="false">D37+E37</f>
        <v>0</v>
      </c>
      <c r="G37" s="35"/>
      <c r="H37" s="35"/>
      <c r="I37" s="35"/>
      <c r="J37" s="36" t="n">
        <f aca="false">G37+I37</f>
        <v>0</v>
      </c>
      <c r="K37" s="34"/>
    </row>
    <row r="38" customFormat="false" ht="15" hidden="false" customHeight="true" outlineLevel="0" collapsed="false">
      <c r="A38" s="34"/>
      <c r="B38" s="34"/>
      <c r="C38" s="34"/>
      <c r="D38" s="35"/>
      <c r="E38" s="35"/>
      <c r="F38" s="36" t="n">
        <f aca="false">D38+E38</f>
        <v>0</v>
      </c>
      <c r="G38" s="35"/>
      <c r="H38" s="35"/>
      <c r="I38" s="35"/>
      <c r="J38" s="36" t="n">
        <f aca="false">G38+I38</f>
        <v>0</v>
      </c>
      <c r="K38" s="34"/>
    </row>
    <row r="39" customFormat="false" ht="15" hidden="false" customHeight="true" outlineLevel="0" collapsed="false">
      <c r="A39" s="34"/>
      <c r="B39" s="34"/>
      <c r="C39" s="34"/>
      <c r="D39" s="35"/>
      <c r="E39" s="35"/>
      <c r="F39" s="36" t="n">
        <f aca="false">D39+E39</f>
        <v>0</v>
      </c>
      <c r="G39" s="35"/>
      <c r="H39" s="35"/>
      <c r="I39" s="35"/>
      <c r="J39" s="36" t="n">
        <f aca="false">G39+I39</f>
        <v>0</v>
      </c>
      <c r="K39" s="34"/>
    </row>
    <row r="40" customFormat="false" ht="15" hidden="false" customHeight="true" outlineLevel="0" collapsed="false">
      <c r="A40" s="34"/>
      <c r="B40" s="34"/>
      <c r="C40" s="34"/>
      <c r="D40" s="35"/>
      <c r="E40" s="35"/>
      <c r="F40" s="36" t="n">
        <f aca="false">D40+E40</f>
        <v>0</v>
      </c>
      <c r="G40" s="35"/>
      <c r="H40" s="35"/>
      <c r="I40" s="35"/>
      <c r="J40" s="36" t="n">
        <f aca="false">G40+I40</f>
        <v>0</v>
      </c>
      <c r="K40" s="34"/>
    </row>
    <row r="41" customFormat="false" ht="15" hidden="false" customHeight="true" outlineLevel="0" collapsed="false">
      <c r="A41" s="34"/>
      <c r="B41" s="34"/>
      <c r="C41" s="34"/>
      <c r="D41" s="35"/>
      <c r="E41" s="35"/>
      <c r="F41" s="36" t="n">
        <f aca="false">D41+E41</f>
        <v>0</v>
      </c>
      <c r="G41" s="35"/>
      <c r="H41" s="35"/>
      <c r="I41" s="35"/>
      <c r="J41" s="36" t="n">
        <f aca="false">G41+I41</f>
        <v>0</v>
      </c>
      <c r="K41" s="34"/>
    </row>
    <row r="42" customFormat="false" ht="15" hidden="false" customHeight="true" outlineLevel="0" collapsed="false">
      <c r="A42" s="34"/>
      <c r="B42" s="34"/>
      <c r="C42" s="34"/>
      <c r="D42" s="35"/>
      <c r="E42" s="35"/>
      <c r="F42" s="36" t="n">
        <f aca="false">D42+E42</f>
        <v>0</v>
      </c>
      <c r="G42" s="35"/>
      <c r="H42" s="35"/>
      <c r="I42" s="35"/>
      <c r="J42" s="36" t="n">
        <f aca="false">G42+I42</f>
        <v>0</v>
      </c>
      <c r="K42" s="34"/>
    </row>
    <row r="43" customFormat="false" ht="15" hidden="false" customHeight="true" outlineLevel="0" collapsed="false">
      <c r="A43" s="34"/>
      <c r="B43" s="34"/>
      <c r="C43" s="34"/>
      <c r="D43" s="35"/>
      <c r="E43" s="35"/>
      <c r="F43" s="36" t="n">
        <f aca="false">D43+E43</f>
        <v>0</v>
      </c>
      <c r="G43" s="35"/>
      <c r="H43" s="35"/>
      <c r="I43" s="35"/>
      <c r="J43" s="36" t="n">
        <f aca="false">G43+I43</f>
        <v>0</v>
      </c>
      <c r="K43" s="34"/>
    </row>
    <row r="44" customFormat="false" ht="15" hidden="false" customHeight="true" outlineLevel="0" collapsed="false">
      <c r="A44" s="34"/>
      <c r="B44" s="34"/>
      <c r="C44" s="34"/>
      <c r="D44" s="35"/>
      <c r="E44" s="35"/>
      <c r="F44" s="36" t="n">
        <f aca="false">D44+E44</f>
        <v>0</v>
      </c>
      <c r="G44" s="35"/>
      <c r="H44" s="35"/>
      <c r="I44" s="35"/>
      <c r="J44" s="36" t="n">
        <f aca="false">G44+I44</f>
        <v>0</v>
      </c>
      <c r="K44" s="34"/>
    </row>
    <row r="45" customFormat="false" ht="15" hidden="false" customHeight="true" outlineLevel="0" collapsed="false">
      <c r="A45" s="34"/>
      <c r="B45" s="34"/>
      <c r="C45" s="34"/>
      <c r="D45" s="35"/>
      <c r="E45" s="35"/>
      <c r="F45" s="36" t="n">
        <f aca="false">D45+E45</f>
        <v>0</v>
      </c>
      <c r="G45" s="35"/>
      <c r="H45" s="35"/>
      <c r="I45" s="35"/>
      <c r="J45" s="36" t="n">
        <f aca="false">G45+I45</f>
        <v>0</v>
      </c>
      <c r="K45" s="34"/>
    </row>
    <row r="46" customFormat="false" ht="15" hidden="false" customHeight="true" outlineLevel="0" collapsed="false">
      <c r="A46" s="34"/>
      <c r="B46" s="34"/>
      <c r="C46" s="34"/>
      <c r="D46" s="35"/>
      <c r="E46" s="35"/>
      <c r="F46" s="36" t="n">
        <f aca="false">D46+E46</f>
        <v>0</v>
      </c>
      <c r="G46" s="35"/>
      <c r="H46" s="35"/>
      <c r="I46" s="35"/>
      <c r="J46" s="36" t="n">
        <f aca="false">G46+I46</f>
        <v>0</v>
      </c>
      <c r="K46" s="34"/>
    </row>
    <row r="47" customFormat="false" ht="15" hidden="false" customHeight="true" outlineLevel="0" collapsed="false">
      <c r="A47" s="34"/>
      <c r="B47" s="34"/>
      <c r="C47" s="34"/>
      <c r="D47" s="35"/>
      <c r="E47" s="35"/>
      <c r="F47" s="36" t="n">
        <f aca="false">D47+E47</f>
        <v>0</v>
      </c>
      <c r="G47" s="35"/>
      <c r="H47" s="35"/>
      <c r="I47" s="35"/>
      <c r="J47" s="36" t="n">
        <f aca="false">G47+I47</f>
        <v>0</v>
      </c>
      <c r="K47" s="34"/>
    </row>
    <row r="48" customFormat="false" ht="15" hidden="false" customHeight="true" outlineLevel="0" collapsed="false">
      <c r="A48" s="34"/>
      <c r="B48" s="34"/>
      <c r="C48" s="34"/>
      <c r="D48" s="35"/>
      <c r="E48" s="35"/>
      <c r="F48" s="36" t="n">
        <f aca="false">D48+E48</f>
        <v>0</v>
      </c>
      <c r="G48" s="35"/>
      <c r="H48" s="35"/>
      <c r="I48" s="35"/>
      <c r="J48" s="36" t="n">
        <f aca="false">G48+I48</f>
        <v>0</v>
      </c>
      <c r="K48" s="34"/>
    </row>
    <row r="49" customFormat="false" ht="15" hidden="false" customHeight="true" outlineLevel="0" collapsed="false">
      <c r="A49" s="34"/>
      <c r="B49" s="34"/>
      <c r="C49" s="34"/>
      <c r="D49" s="35"/>
      <c r="E49" s="35"/>
      <c r="F49" s="36" t="n">
        <f aca="false">D49+E49</f>
        <v>0</v>
      </c>
      <c r="G49" s="35"/>
      <c r="H49" s="35"/>
      <c r="I49" s="35"/>
      <c r="J49" s="36" t="n">
        <f aca="false">G49+I49</f>
        <v>0</v>
      </c>
      <c r="K49" s="34"/>
    </row>
    <row r="50" customFormat="false" ht="15" hidden="false" customHeight="true" outlineLevel="0" collapsed="false">
      <c r="A50" s="34"/>
      <c r="B50" s="34"/>
      <c r="C50" s="34"/>
      <c r="D50" s="35"/>
      <c r="E50" s="35"/>
      <c r="F50" s="36" t="n">
        <f aca="false">D50+E50</f>
        <v>0</v>
      </c>
      <c r="G50" s="35"/>
      <c r="H50" s="35"/>
      <c r="I50" s="35"/>
      <c r="J50" s="36" t="n">
        <f aca="false">G50+I50</f>
        <v>0</v>
      </c>
      <c r="K50" s="34"/>
    </row>
    <row r="51" customFormat="false" ht="15" hidden="false" customHeight="true" outlineLevel="0" collapsed="false">
      <c r="A51" s="34"/>
      <c r="B51" s="34"/>
      <c r="C51" s="34"/>
      <c r="D51" s="35"/>
      <c r="E51" s="35"/>
      <c r="F51" s="36" t="n">
        <f aca="false">D51+E51</f>
        <v>0</v>
      </c>
      <c r="G51" s="35"/>
      <c r="H51" s="35"/>
      <c r="I51" s="35"/>
      <c r="J51" s="36" t="n">
        <f aca="false">G51+I51</f>
        <v>0</v>
      </c>
      <c r="K51" s="34"/>
    </row>
    <row r="52" customFormat="false" ht="15" hidden="false" customHeight="true" outlineLevel="0" collapsed="false">
      <c r="A52" s="34"/>
      <c r="B52" s="34"/>
      <c r="C52" s="34"/>
      <c r="D52" s="35"/>
      <c r="E52" s="35"/>
      <c r="F52" s="36" t="n">
        <f aca="false">D52+E52</f>
        <v>0</v>
      </c>
      <c r="G52" s="35"/>
      <c r="H52" s="35"/>
      <c r="I52" s="35"/>
      <c r="J52" s="36" t="n">
        <f aca="false">G52+I52</f>
        <v>0</v>
      </c>
      <c r="K52" s="34"/>
    </row>
    <row r="53" customFormat="false" ht="15" hidden="false" customHeight="true" outlineLevel="0" collapsed="false">
      <c r="A53" s="34"/>
      <c r="B53" s="34"/>
      <c r="C53" s="34"/>
      <c r="D53" s="35"/>
      <c r="E53" s="35"/>
      <c r="F53" s="36" t="n">
        <f aca="false">D53+E53</f>
        <v>0</v>
      </c>
      <c r="G53" s="35"/>
      <c r="H53" s="35"/>
      <c r="I53" s="35"/>
      <c r="J53" s="36" t="n">
        <f aca="false">G53+I53</f>
        <v>0</v>
      </c>
      <c r="K53" s="34"/>
    </row>
    <row r="54" customFormat="false" ht="15" hidden="false" customHeight="true" outlineLevel="0" collapsed="false">
      <c r="A54" s="34"/>
      <c r="B54" s="34"/>
      <c r="C54" s="34"/>
      <c r="D54" s="35"/>
      <c r="E54" s="35"/>
      <c r="F54" s="36" t="n">
        <f aca="false">D54+E54</f>
        <v>0</v>
      </c>
      <c r="G54" s="35"/>
      <c r="H54" s="35"/>
      <c r="I54" s="35"/>
      <c r="J54" s="36" t="n">
        <f aca="false">G54+I54</f>
        <v>0</v>
      </c>
      <c r="K54" s="34"/>
    </row>
  </sheetData>
  <autoFilter ref="A4:K54"/>
  <mergeCells count="2">
    <mergeCell ref="A1:K1"/>
    <mergeCell ref="A2:K2"/>
  </mergeCells>
  <dataValidations count="1">
    <dataValidation allowBlank="true" errorStyle="stop" operator="between" showDropDown="false" showErrorMessage="false" showInputMessage="false" sqref="A5:A54" type="list">
      <formula1>$M$1:$M$22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&amp;CDesigned Built | Cost Detail Register&amp;RPage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28"/>
    <col collapsed="false" customWidth="true" hidden="false" outlineLevel="0" max="3" min="3" style="1" width="75"/>
  </cols>
  <sheetData>
    <row r="2" customFormat="false" ht="18" hidden="false" customHeight="true" outlineLevel="0" collapsed="false">
      <c r="B2" s="32" t="s">
        <v>71</v>
      </c>
      <c r="C2" s="32"/>
    </row>
    <row r="4" customFormat="false" ht="48" hidden="false" customHeight="true" outlineLevel="0" collapsed="false">
      <c r="B4" s="37" t="s">
        <v>72</v>
      </c>
      <c r="C4" s="38" t="s">
        <v>73</v>
      </c>
    </row>
    <row r="5" customFormat="false" ht="48" hidden="false" customHeight="true" outlineLevel="0" collapsed="false">
      <c r="B5" s="37" t="s">
        <v>74</v>
      </c>
      <c r="C5" s="38" t="s">
        <v>75</v>
      </c>
    </row>
    <row r="6" customFormat="false" ht="48" hidden="false" customHeight="true" outlineLevel="0" collapsed="false">
      <c r="B6" s="37" t="s">
        <v>76</v>
      </c>
      <c r="C6" s="38" t="s">
        <v>77</v>
      </c>
    </row>
    <row r="7" customFormat="false" ht="48" hidden="false" customHeight="true" outlineLevel="0" collapsed="false">
      <c r="B7" s="37" t="s">
        <v>78</v>
      </c>
      <c r="C7" s="38" t="s">
        <v>79</v>
      </c>
    </row>
    <row r="8" customFormat="false" ht="48" hidden="false" customHeight="true" outlineLevel="0" collapsed="false">
      <c r="B8" s="37" t="s">
        <v>80</v>
      </c>
      <c r="C8" s="38" t="s">
        <v>81</v>
      </c>
    </row>
    <row r="11" customFormat="false" ht="15" hidden="false" customHeight="true" outlineLevel="0" collapsed="false">
      <c r="B11" s="39" t="s">
        <v>82</v>
      </c>
      <c r="C11" s="39"/>
    </row>
  </sheetData>
  <mergeCells count="2">
    <mergeCell ref="B2:C2"/>
    <mergeCell ref="B11:C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/>
  <AppVersion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