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Bid Comparison" sheetId="1" state="visible" r:id="rId3"/>
    <sheet name="Scope Checklist" sheetId="2" state="visible" r:id="rId4"/>
    <sheet name="Read Me" sheetId="3" state="visible" r:id="rId5"/>
    <sheet name="Lists" sheetId="4" state="hidden" r:id="rId6"/>
  </sheets>
  <definedNames>
    <definedName function="false" hidden="false" localSheetId="0" name="_xlnm.Print_Area" vbProcedure="false">'Bid Comparison'!$A$1:$E$35</definedName>
    <definedName function="false" hidden="false" localSheetId="2" name="_xlnm.Print_Area" vbProcedure="false">'Read Me'!$A$1:$C$49</definedName>
    <definedName function="false" hidden="false" localSheetId="1" name="_xlnm.Print_Area" vbProcedure="false">'Scope Checklist'!$A$1:$G$36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Designed &amp; Built</author>
  </authors>
  <commentList>
    <comment ref="A17" authorId="0">
      <text>
        <r>
          <rPr>
            <sz val="10"/>
            <rFont val="Arial"/>
            <family val="2"/>
          </rPr>
          <t xml:space="preserve">Use this row only to normalize bids for known scope differences. Enter a positive amount if missing scope should be added; negative if a bid includes extra scope not required.</t>
        </r>
      </text>
      <mc:AlternateContent>
        <mc:Choice Requires="v2">
          <commentPr autoFill="true" autoScale="false" colHidden="false" locked="false" rowHidden="false" textHAlign="justify" textVAlign="top">
            <anchor moveWithCells="false" sizeWithCells="false">
              <xdr:from>
                <xdr:col>0</xdr:col>
                <xdr:colOff>79</xdr:colOff>
                <xdr:row>0</xdr:row>
                <xdr:rowOff>29</xdr:rowOff>
              </xdr:from>
              <xdr:to>
                <xdr:col>1</xdr:col>
                <xdr:colOff>-6</xdr:colOff>
                <xdr:row>3</xdr:row>
                <xdr:rowOff>8</xdr:rowOff>
              </xdr:to>
            </anchor>
          </commentPr>
        </mc:Choice>
        <mc:Fallback/>
      </mc:AlternateContent>
    </comment>
    <comment ref="A19" authorId="0">
      <text>
        <r>
          <rPr>
            <sz val="10"/>
            <rFont val="Arial"/>
            <family val="2"/>
          </rPr>
          <t xml:space="preserve">Reference only. Do not add allowances again if they are already included in the base bid.</t>
        </r>
      </text>
      <mc:AlternateContent>
        <mc:Choice Requires="v2">
          <commentPr autoFill="true" autoScale="false" colHidden="false" locked="false" rowHidden="false" textHAlign="justify" textVAlign="top">
            <anchor moveWithCells="false" sizeWithCells="false">
              <xdr:from>
                <xdr:col>0</xdr:col>
                <xdr:colOff>79</xdr:colOff>
                <xdr:row>0</xdr:row>
                <xdr:rowOff>29</xdr:rowOff>
              </xdr:from>
              <xdr:to>
                <xdr:col>1</xdr:col>
                <xdr:colOff>-6</xdr:colOff>
                <xdr:row>3</xdr:row>
                <xdr:rowOff>8</xdr:rowOff>
              </xdr:to>
            </anchor>
          </commentPr>
        </mc:Choice>
        <mc:Fallback/>
      </mc:AlternateContent>
    </comment>
  </commentList>
</comments>
</file>

<file path=xl/sharedStrings.xml><?xml version="1.0" encoding="utf-8"?>
<sst xmlns="http://schemas.openxmlformats.org/spreadsheetml/2006/main" count="344" uniqueCount="173">
  <si>
    <t xml:space="preserve">DESIGNED &amp; BUILT</t>
  </si>
  <si>
    <t xml:space="preserve">Bid Comparison Worksheet</t>
  </si>
  <si>
    <t xml:space="preserve">Compare contractor bids on an apples-to-apples basis — not just the lowest number.</t>
  </si>
  <si>
    <t xml:space="preserve">Project</t>
  </si>
  <si>
    <t xml:space="preserve">2,500 SF Single-Family Residence</t>
  </si>
  <si>
    <t xml:space="preserve">Bid Date</t>
  </si>
  <si>
    <t xml:space="preserve">Location</t>
  </si>
  <si>
    <t xml:space="preserve">Central Ohio</t>
  </si>
  <si>
    <t xml:space="preserve">Prepared By</t>
  </si>
  <si>
    <t xml:space="preserve">Designed &amp; Built - Sample</t>
  </si>
  <si>
    <t xml:space="preserve">COMPARISON</t>
  </si>
  <si>
    <t xml:space="preserve">Bidder 1</t>
  </si>
  <si>
    <t xml:space="preserve">Bidder 2</t>
  </si>
  <si>
    <t xml:space="preserve">Bidder 3</t>
  </si>
  <si>
    <t xml:space="preserve">Bidder 4</t>
  </si>
  <si>
    <t xml:space="preserve">Contractor / Company</t>
  </si>
  <si>
    <t xml:space="preserve">Oak &amp; Stone Builders</t>
  </si>
  <si>
    <t xml:space="preserve">North Ridge Construction</t>
  </si>
  <si>
    <t xml:space="preserve">Buckeye Homecraft</t>
  </si>
  <si>
    <t xml:space="preserve">Heritage Build Co.</t>
  </si>
  <si>
    <t xml:space="preserve">Contact</t>
  </si>
  <si>
    <t xml:space="preserve">Megan Hart</t>
  </si>
  <si>
    <t xml:space="preserve">Daniel Cruz</t>
  </si>
  <si>
    <t xml:space="preserve">Sarah Bennett</t>
  </si>
  <si>
    <t xml:space="preserve">Andrew Lee</t>
  </si>
  <si>
    <t xml:space="preserve">Phone / Email</t>
  </si>
  <si>
    <t xml:space="preserve">(555) 210-4418 | bids@oakstone.example</t>
  </si>
  <si>
    <t xml:space="preserve">(555) 392-1187 | daniel@northridge.example</t>
  </si>
  <si>
    <t xml:space="preserve">(555) 614-7720 | estimating@buckeyehomecraft.example</t>
  </si>
  <si>
    <t xml:space="preserve">(555) 830-2266 | alee@heritagebuild.example</t>
  </si>
  <si>
    <t xml:space="preserve">PRICE COMPARISON</t>
  </si>
  <si>
    <t xml:space="preserve">Base Bid</t>
  </si>
  <si>
    <t xml:space="preserve">Accepted Add Alternates</t>
  </si>
  <si>
    <t xml:space="preserve">Accepted Deduct Alternates</t>
  </si>
  <si>
    <t xml:space="preserve">Scope / Normalization Adjustment</t>
  </si>
  <si>
    <t xml:space="preserve">Adjusted Bid</t>
  </si>
  <si>
    <t xml:space="preserve">Allowance Total (reference only)</t>
  </si>
  <si>
    <t xml:space="preserve">Variance from Lowest</t>
  </si>
  <si>
    <t xml:space="preserve">Variance %</t>
  </si>
  <si>
    <t xml:space="preserve">SCHEDULE &amp; QUALIFICATIONS</t>
  </si>
  <si>
    <t xml:space="preserve">Proposed Start</t>
  </si>
  <si>
    <t xml:space="preserve">Construction Duration</t>
  </si>
  <si>
    <t xml:space="preserve">8 months</t>
  </si>
  <si>
    <t xml:space="preserve">7.5 months</t>
  </si>
  <si>
    <t xml:space="preserve">9 months</t>
  </si>
  <si>
    <t xml:space="preserve">Warranty</t>
  </si>
  <si>
    <t xml:space="preserve">1-year workmanship; manufacturer warranties</t>
  </si>
  <si>
    <t xml:space="preserve">2-year workmanship; manufacturer warranties</t>
  </si>
  <si>
    <t xml:space="preserve">1-year workmanship</t>
  </si>
  <si>
    <t xml:space="preserve">2-year workmanship; 10-year structural warranty</t>
  </si>
  <si>
    <t xml:space="preserve">Insurance / Bonding</t>
  </si>
  <si>
    <t xml:space="preserve">COI provided; $2M GL; builder risk included</t>
  </si>
  <si>
    <t xml:space="preserve">COI provided; $1M GL; builder risk by owner</t>
  </si>
  <si>
    <t xml:space="preserve">COI provided; $2M GL; bonding available</t>
  </si>
  <si>
    <t xml:space="preserve">License / Registration</t>
  </si>
  <si>
    <t xml:space="preserve">Registered / insured</t>
  </si>
  <si>
    <t xml:space="preserve">REVIEW NOTES</t>
  </si>
  <si>
    <t xml:space="preserve">Key Exclusions / Clarifications</t>
  </si>
  <si>
    <t xml:space="preserve">Landscaping, appliance package, window treatments</t>
  </si>
  <si>
    <t xml:space="preserve">Owner-selected appliances above allowance; utility tap fees</t>
  </si>
  <si>
    <t xml:space="preserve">Permit fees, gutters, final cleaning, driveway topcoat, builder risk</t>
  </si>
  <si>
    <t xml:space="preserve">Landscape design; specialty lighting above allowance</t>
  </si>
  <si>
    <t xml:space="preserve">Strengths</t>
  </si>
  <si>
    <t xml:space="preserve">Lowest base bid; strong references; clear schedule</t>
  </si>
  <si>
    <t xml:space="preserve">Most complete scope; best warranty; earliest start</t>
  </si>
  <si>
    <t xml:space="preserve">Lowest submitted price; flexible finish selections</t>
  </si>
  <si>
    <t xml:space="preserve">Strong warranty; detailed bid; higher finish allowances</t>
  </si>
  <si>
    <t xml:space="preserve">Concerns / Risks</t>
  </si>
  <si>
    <t xml:space="preserve">Kitchen/cabinet allowance appears low; landscaping excluded</t>
  </si>
  <si>
    <t xml:space="preserve">Higher base bid; utility tap fees excluded</t>
  </si>
  <si>
    <t xml:space="preserve">Several exclusions; low allowances; later start; owner carries builder risk</t>
  </si>
  <si>
    <t xml:space="preserve">Highest initial price; premium allowances may exceed needs</t>
  </si>
  <si>
    <t xml:space="preserve">Overall Notes</t>
  </si>
  <si>
    <t xml:space="preserve">Competitive bid, but requires allowance review before award.</t>
  </si>
  <si>
    <t xml:space="preserve">Best overall scope coverage with relatively few clarifications.</t>
  </si>
  <si>
    <t xml:space="preserve">Lowest submitted price, but normalization materially increases the true comparison.</t>
  </si>
  <si>
    <t xml:space="preserve">Higher cost, but strong documentation and low scope risk.</t>
  </si>
  <si>
    <t xml:space="preserve">Sample only: Fictional contractor names and illustrative amounts. Confirm actual scope, allowances, and contract terms before award.</t>
  </si>
  <si>
    <t xml:space="preserve">Scope Checklist</t>
  </si>
  <si>
    <t xml:space="preserve">Use this tab to check whether each bidder included the same work.</t>
  </si>
  <si>
    <t xml:space="preserve">Bidder Names</t>
  </si>
  <si>
    <t xml:space="preserve">Category</t>
  </si>
  <si>
    <t xml:space="preserve">Scope Item</t>
  </si>
  <si>
    <t xml:space="preserve">Notes / Clarification</t>
  </si>
  <si>
    <t xml:space="preserve">Preconstruction</t>
  </si>
  <si>
    <t xml:space="preserve">Permits / permit coordination</t>
  </si>
  <si>
    <t xml:space="preserve">Included</t>
  </si>
  <si>
    <t xml:space="preserve">Excluded</t>
  </si>
  <si>
    <t xml:space="preserve">Bidder 3 excludes permit fees; normalization adjustment includes an estimate.</t>
  </si>
  <si>
    <t xml:space="preserve">Survey / layout</t>
  </si>
  <si>
    <t xml:space="preserve">Site</t>
  </si>
  <si>
    <t xml:space="preserve">Site clearing / demolition</t>
  </si>
  <si>
    <t xml:space="preserve">Excavation and earthwork</t>
  </si>
  <si>
    <t xml:space="preserve">Driveway / walks / final grading</t>
  </si>
  <si>
    <t xml:space="preserve">Allowance</t>
  </si>
  <si>
    <t xml:space="preserve">Bidder 1 carries an allowance; Bidder 3 excludes driveway topcoat.</t>
  </si>
  <si>
    <t xml:space="preserve">Foundation</t>
  </si>
  <si>
    <t xml:space="preserve">Footings and foundation walls</t>
  </si>
  <si>
    <t xml:space="preserve">Waterproofing / dampproofing</t>
  </si>
  <si>
    <t xml:space="preserve">Foundation drainage</t>
  </si>
  <si>
    <t xml:space="preserve">Slab-on-grade / basement slab</t>
  </si>
  <si>
    <t xml:space="preserve">Structure</t>
  </si>
  <si>
    <t xml:space="preserve">Framing labor</t>
  </si>
  <si>
    <t xml:space="preserve">Lumber / truss package</t>
  </si>
  <si>
    <t xml:space="preserve">Structural steel / beams</t>
  </si>
  <si>
    <t xml:space="preserve">Steel allowance varies; verify engineering quantities.</t>
  </si>
  <si>
    <t xml:space="preserve">Envelope</t>
  </si>
  <si>
    <t xml:space="preserve">Roofing</t>
  </si>
  <si>
    <t xml:space="preserve">Siding / exterior cladding</t>
  </si>
  <si>
    <t xml:space="preserve">Cladding selections affect final cost.</t>
  </si>
  <si>
    <t xml:space="preserve">Windows and exterior doors</t>
  </si>
  <si>
    <t xml:space="preserve">Window and exterior door allowances differ.</t>
  </si>
  <si>
    <t xml:space="preserve">Insulation / air sealing</t>
  </si>
  <si>
    <t xml:space="preserve">Gutters / downspouts</t>
  </si>
  <si>
    <t xml:space="preserve">Bidder 3 excludes gutters/downspouts.</t>
  </si>
  <si>
    <t xml:space="preserve">Interiors</t>
  </si>
  <si>
    <t xml:space="preserve">Drywall</t>
  </si>
  <si>
    <t xml:space="preserve">Interior doors / trim</t>
  </si>
  <si>
    <t xml:space="preserve">Interior trim/door allowances differ.</t>
  </si>
  <si>
    <t xml:space="preserve">Flooring</t>
  </si>
  <si>
    <t xml:space="preserve">Compare flooring allowance per square foot before award.</t>
  </si>
  <si>
    <t xml:space="preserve">Cabinetry / countertops</t>
  </si>
  <si>
    <t xml:space="preserve">Cabinet/countertop allowances vary materially.</t>
  </si>
  <si>
    <t xml:space="preserve">Painting</t>
  </si>
  <si>
    <t xml:space="preserve">MEP</t>
  </si>
  <si>
    <t xml:space="preserve">Plumbing</t>
  </si>
  <si>
    <t xml:space="preserve">HVAC</t>
  </si>
  <si>
    <t xml:space="preserve">Electrical</t>
  </si>
  <si>
    <t xml:space="preserve">Fixtures / equipment allowances</t>
  </si>
  <si>
    <t xml:space="preserve">Lighting and plumbing fixture allowances differ by bidder.</t>
  </si>
  <si>
    <t xml:space="preserve">Closeout</t>
  </si>
  <si>
    <t xml:space="preserve">Final cleaning</t>
  </si>
  <si>
    <t xml:space="preserve">Bidder 3 excludes final cleaning.</t>
  </si>
  <si>
    <t xml:space="preserve">Punch list / corrections</t>
  </si>
  <si>
    <t xml:space="preserve">Warranty / closeout documents</t>
  </si>
  <si>
    <t xml:space="preserve">How to Use the Bid Comparison Worksheet</t>
  </si>
  <si>
    <t xml:space="preserve">Purpose</t>
  </si>
  <si>
    <t xml:space="preserve">Use this workbook to compare contractor bids on the same scope of work. The goal is not simply to find the lowest base bid, but to identify what each contractor included, excluded, allowed for, and assumed.</t>
  </si>
  <si>
    <t xml:space="preserve">1. Start with the Bid Comparison tab</t>
  </si>
  <si>
    <t xml:space="preserve">•</t>
  </si>
  <si>
    <t xml:space="preserve">Enter the project information and contractor names.</t>
  </si>
  <si>
    <t xml:space="preserve">Enter each contractor’s Base Bid exactly as submitted.</t>
  </si>
  <si>
    <t xml:space="preserve">Enter only the add or deduct alternates you actually intend to accept.</t>
  </si>
  <si>
    <t xml:space="preserve">Use Scope / Normalization Adjustment only when one bid is missing or adding known scope. Positive amounts increase the bid; negative amounts reduce it.</t>
  </si>
  <si>
    <t xml:space="preserve">The Adjusted Bid calculates automatically and provides a more useful apples-to-apples comparison.</t>
  </si>
  <si>
    <t xml:space="preserve">Allowance Total is for reference only. Do not add an allowance twice if it is already included in the contractor’s base bid.</t>
  </si>
  <si>
    <t xml:space="preserve">2. Use the Scope Checklist</t>
  </si>
  <si>
    <t xml:space="preserve">Review the same scope item across all bidders.</t>
  </si>
  <si>
    <t xml:space="preserve">Select Included, Excluded, Allowance, Not Clear, or N/A for each bidder.</t>
  </si>
  <si>
    <t xml:space="preserve">Use the Notes / Clarification column for details such as allowance values, owner-supplied items, or assumptions.</t>
  </si>
  <si>
    <t xml:space="preserve">Any important exclusion should be priced or clarified before a contractor is selected.</t>
  </si>
  <si>
    <t xml:space="preserve">3. Compare more than price</t>
  </si>
  <si>
    <t xml:space="preserve">Review proposed start date and construction duration.</t>
  </si>
  <si>
    <t xml:space="preserve">Compare warranty terms, insurance/bonding, and licensing or registration requirements.</t>
  </si>
  <si>
    <t xml:space="preserve">Record major exclusions, concerns, and strengths in the review notes.</t>
  </si>
  <si>
    <t xml:space="preserve">A lower bid can become more expensive if it contains missing scope, unrealistic allowances, or unclear assumptions.</t>
  </si>
  <si>
    <t xml:space="preserve">4. Recommended workflow</t>
  </si>
  <si>
    <t xml:space="preserve">1) Enter all bids exactly as received.</t>
  </si>
  <si>
    <t xml:space="preserve">2) Complete the Scope Checklist.</t>
  </si>
  <si>
    <t xml:space="preserve">3) Ask bidders to clarify exclusions and unclear scope.</t>
  </si>
  <si>
    <t xml:space="preserve">4) Add normalization adjustments only for confirmed differences.</t>
  </si>
  <si>
    <t xml:space="preserve">5) Review adjusted price, schedule, qualifications, and risk together.</t>
  </si>
  <si>
    <t xml:space="preserve">6) Keep the completed worksheet with the bid proposals as part of your project record.</t>
  </si>
  <si>
    <t xml:space="preserve">Key Terms</t>
  </si>
  <si>
    <t xml:space="preserve">The contractor’s submitted price before your selected alternates or normalization adjustments.</t>
  </si>
  <si>
    <t xml:space="preserve">An estimated amount included for an item not fully selected or defined. The final cost may be higher or lower.</t>
  </si>
  <si>
    <t xml:space="preserve">Normalization Adjustment</t>
  </si>
  <si>
    <t xml:space="preserve">A comparison-only adjustment used to account for confirmed differences in bidder scope.</t>
  </si>
  <si>
    <t xml:space="preserve">Base Bid + accepted adds − accepted deducts + normalization adjustment.</t>
  </si>
  <si>
    <t xml:space="preserve">How much each adjusted bid is above the lowest adjusted bid.</t>
  </si>
  <si>
    <t xml:space="preserve">Important: This worksheet is a comparison and planning tool. Always review the contractor’s actual proposal, contract terms, insurance, references, and applicable licensing requirements before making an award.</t>
  </si>
  <si>
    <t xml:space="preserve">Not Clear</t>
  </si>
  <si>
    <t xml:space="preserve">N/A</t>
  </si>
</sst>
</file>

<file path=xl/styles.xml><?xml version="1.0" encoding="utf-8"?>
<styleSheet xmlns="http://schemas.openxmlformats.org/spreadsheetml/2006/main">
  <numFmts count="4">
    <numFmt numFmtId="164" formatCode="General"/>
    <numFmt numFmtId="165" formatCode="m/d/yyyy"/>
    <numFmt numFmtId="166" formatCode="\$#,##0;[RED]&quot;($&quot;#,##0\);\-"/>
    <numFmt numFmtId="167" formatCode="0.0%"/>
  </numFmts>
  <fonts count="20">
    <font>
      <sz val="11"/>
      <color theme="1"/>
      <name val="Calibri"/>
      <family val="2"/>
      <charset val="1"/>
    </font>
    <font>
      <sz val="10"/>
      <name val="Arial"/>
      <family val="0"/>
    </font>
    <font>
      <sz val="10"/>
      <name val="Arial"/>
      <family val="0"/>
    </font>
    <font>
      <sz val="10"/>
      <name val="Arial"/>
      <family val="0"/>
    </font>
    <font>
      <b val="true"/>
      <sz val="11"/>
      <color rgb="FFFFFFFF"/>
      <name val="Cambria"/>
      <family val="0"/>
      <charset val="1"/>
    </font>
    <font>
      <b val="true"/>
      <sz val="24"/>
      <color rgb="FF202428"/>
      <name val="Cambria"/>
      <family val="0"/>
      <charset val="1"/>
    </font>
    <font>
      <i val="true"/>
      <sz val="10"/>
      <color rgb="FF6B7280"/>
      <name val="Cambria"/>
      <family val="0"/>
      <charset val="1"/>
    </font>
    <font>
      <b val="true"/>
      <sz val="9"/>
      <color rgb="FF202428"/>
      <name val="Cambria"/>
      <family val="0"/>
      <charset val="1"/>
    </font>
    <font>
      <sz val="10"/>
      <color rgb="FF0000FF"/>
      <name val="Cambria"/>
      <family val="0"/>
      <charset val="1"/>
    </font>
    <font>
      <b val="true"/>
      <sz val="10"/>
      <color rgb="FFFFFFFF"/>
      <name val="Cambria"/>
      <family val="0"/>
      <charset val="1"/>
    </font>
    <font>
      <sz val="9"/>
      <color rgb="FF202428"/>
      <name val="Cambria"/>
      <family val="0"/>
      <charset val="1"/>
    </font>
    <font>
      <b val="true"/>
      <sz val="10"/>
      <color rgb="FF000000"/>
      <name val="Cambria"/>
      <family val="0"/>
      <charset val="1"/>
    </font>
    <font>
      <i val="true"/>
      <sz val="9"/>
      <color rgb="FF202428"/>
      <name val="Cambria"/>
      <family val="0"/>
      <charset val="1"/>
    </font>
    <font>
      <sz val="10"/>
      <name val="Arial"/>
      <family val="2"/>
    </font>
    <font>
      <b val="true"/>
      <sz val="11"/>
      <color rgb="FF008000"/>
      <name val="Cambria"/>
      <family val="0"/>
      <charset val="1"/>
    </font>
    <font>
      <b val="true"/>
      <sz val="9"/>
      <color rgb="FFFFFFFF"/>
      <name val="Cambria"/>
      <family val="0"/>
      <charset val="1"/>
    </font>
    <font>
      <sz val="9"/>
      <color rgb="FF666666"/>
      <name val="Cambria"/>
      <family val="0"/>
      <charset val="1"/>
    </font>
    <font>
      <b val="true"/>
      <sz val="22"/>
      <color rgb="FF202428"/>
      <name val="Cambria"/>
      <family val="0"/>
      <charset val="1"/>
    </font>
    <font>
      <sz val="10"/>
      <color rgb="FF202428"/>
      <name val="Cambria"/>
      <family val="0"/>
      <charset val="1"/>
    </font>
    <font>
      <b val="true"/>
      <sz val="10"/>
      <color rgb="FF2563D4"/>
      <name val="Cambria"/>
      <family val="0"/>
      <charset val="1"/>
    </font>
  </fonts>
  <fills count="7">
    <fill>
      <patternFill patternType="none"/>
    </fill>
    <fill>
      <patternFill patternType="gray125"/>
    </fill>
    <fill>
      <patternFill patternType="solid">
        <fgColor rgb="FF2B2F33"/>
        <bgColor rgb="FF202428"/>
      </patternFill>
    </fill>
    <fill>
      <patternFill patternType="solid">
        <fgColor rgb="FFEAF1FF"/>
        <bgColor rgb="FFF2F4F7"/>
      </patternFill>
    </fill>
    <fill>
      <patternFill patternType="solid">
        <fgColor rgb="FF2563D4"/>
        <bgColor rgb="FF0066CC"/>
      </patternFill>
    </fill>
    <fill>
      <patternFill patternType="solid">
        <fgColor rgb="FFF2F4F7"/>
        <bgColor rgb="FFF4F2EE"/>
      </patternFill>
    </fill>
    <fill>
      <patternFill patternType="solid">
        <fgColor rgb="FFF4F2EE"/>
        <bgColor rgb="FFF2F4F7"/>
      </patternFill>
    </fill>
  </fills>
  <borders count="2">
    <border diagonalUp="false" diagonalDown="false">
      <left/>
      <right/>
      <top/>
      <bottom/>
      <diagonal/>
    </border>
    <border diagonalUp="false" diagonalDown="false">
      <left/>
      <right/>
      <top/>
      <bottom style="thin">
        <color rgb="FFD9DEE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center" textRotation="0" wrapText="false" indent="0" shrinkToFit="false"/>
      <protection locked="true" hidden="false"/>
    </xf>
    <xf numFmtId="165" fontId="8" fillId="3" borderId="1" xfId="0" applyFont="true" applyBorder="true" applyAlignment="true" applyProtection="false">
      <alignment horizontal="general" vertical="center" textRotation="0" wrapText="false" indent="0" shrinkToFit="false"/>
      <protection locked="true" hidden="false"/>
    </xf>
    <xf numFmtId="164" fontId="9" fillId="2" borderId="0" xfId="0" applyFont="true" applyBorder="false" applyAlignment="true" applyProtection="false">
      <alignment horizontal="left" vertical="center" textRotation="0" wrapText="false" indent="0" shrinkToFit="false"/>
      <protection locked="true" hidden="false"/>
    </xf>
    <xf numFmtId="164" fontId="9" fillId="4" borderId="0" xfId="0" applyFont="true" applyBorder="false" applyAlignment="true" applyProtection="false">
      <alignment horizontal="center" vertical="center" textRotation="0" wrapText="fals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8" fillId="3" borderId="1" xfId="0" applyFont="true" applyBorder="true" applyAlignment="true" applyProtection="false">
      <alignment horizontal="general" vertical="center" textRotation="0" wrapText="false" indent="0" shrinkToFit="false"/>
      <protection locked="true" hidden="false"/>
    </xf>
    <xf numFmtId="166" fontId="11" fillId="5" borderId="0" xfId="0" applyFont="true" applyBorder="false" applyAlignment="true" applyProtection="false">
      <alignment horizontal="general" vertical="center" textRotation="0" wrapText="false" indent="0" shrinkToFit="false"/>
      <protection locked="true" hidden="false"/>
    </xf>
    <xf numFmtId="167" fontId="11" fillId="5" borderId="0" xfId="0" applyFont="true" applyBorder="false" applyAlignment="true" applyProtection="false">
      <alignment horizontal="general" vertical="center" textRotation="0" wrapText="false" indent="0" shrinkToFit="false"/>
      <protection locked="true" hidden="false"/>
    </xf>
    <xf numFmtId="165" fontId="8" fillId="3" borderId="1" xfId="0" applyFont="true" applyBorder="true" applyAlignment="true" applyProtection="false">
      <alignment horizontal="general" vertical="center" textRotation="0" wrapText="true" indent="0" shrinkToFit="false"/>
      <protection locked="true" hidden="false"/>
    </xf>
    <xf numFmtId="164" fontId="12" fillId="6" borderId="0" xfId="0" applyFont="true" applyBorder="true" applyAlignment="true" applyProtection="false">
      <alignment horizontal="general" vertical="center" textRotation="0" wrapText="true" indent="0" shrinkToFit="false"/>
      <protection locked="true" hidden="false"/>
    </xf>
    <xf numFmtId="164" fontId="4" fillId="2"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center" vertical="bottom" textRotation="0" wrapText="false" indent="0" shrinkToFit="false"/>
      <protection locked="true" hidden="false"/>
    </xf>
    <xf numFmtId="164" fontId="15" fillId="2" borderId="0" xfId="0" applyFont="true" applyBorder="false" applyAlignment="true" applyProtection="false">
      <alignment horizontal="left" vertical="center" textRotation="0" wrapText="true" indent="0" shrinkToFit="false"/>
      <protection locked="true" hidden="false"/>
    </xf>
    <xf numFmtId="164" fontId="15" fillId="4" borderId="0" xfId="0" applyFont="true" applyBorder="false" applyAlignment="true" applyProtection="false">
      <alignment horizontal="center" vertical="center"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true" applyAlignment="true" applyProtection="false">
      <alignment horizontal="general" vertical="top" textRotation="0" wrapText="true" indent="0" shrinkToFit="false"/>
      <protection locked="true" hidden="false"/>
    </xf>
    <xf numFmtId="164" fontId="4" fillId="4" borderId="0" xfId="0" applyFont="true" applyBorder="true" applyAlignment="true" applyProtection="false">
      <alignment horizontal="general" vertical="center" textRotation="0" wrapText="false" indent="0" shrinkToFit="false"/>
      <protection locked="true" hidden="false"/>
    </xf>
    <xf numFmtId="164" fontId="19" fillId="0" borderId="0" xfId="0" applyFont="true" applyBorder="false" applyAlignment="true" applyProtection="false">
      <alignment horizontal="center" vertical="top" textRotation="0" wrapText="false" indent="0" shrinkToFit="false"/>
      <protection locked="true" hidden="false"/>
    </xf>
    <xf numFmtId="164" fontId="18"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EAF6EE"/>
        </patternFill>
      </fill>
    </dxf>
    <dxf>
      <fill>
        <patternFill>
          <bgColor rgb="FFFDECEC"/>
        </patternFill>
      </fill>
    </dxf>
    <dxf>
      <fill>
        <patternFill>
          <bgColor rgb="FFFFF3E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66666"/>
      <rgbColor rgb="FF9999FF"/>
      <rgbColor rgb="FF993366"/>
      <rgbColor rgb="FFFFF3E0"/>
      <rgbColor rgb="FFEAF6EE"/>
      <rgbColor rgb="FF660066"/>
      <rgbColor rgb="FFFF8080"/>
      <rgbColor rgb="FF0066CC"/>
      <rgbColor rgb="FFD9DEE5"/>
      <rgbColor rgb="FF000080"/>
      <rgbColor rgb="FFFF00FF"/>
      <rgbColor rgb="FFFFFF00"/>
      <rgbColor rgb="FF00FFFF"/>
      <rgbColor rgb="FF800080"/>
      <rgbColor rgb="FF800000"/>
      <rgbColor rgb="FF008080"/>
      <rgbColor rgb="FF0000FF"/>
      <rgbColor rgb="FF00CCFF"/>
      <rgbColor rgb="FFEAF1FF"/>
      <rgbColor rgb="FFF4F2EE"/>
      <rgbColor rgb="FFFDECEC"/>
      <rgbColor rgb="FF99CCFF"/>
      <rgbColor rgb="FFFF99CC"/>
      <rgbColor rgb="FFCC99FF"/>
      <rgbColor rgb="FFF2F4F7"/>
      <rgbColor rgb="FF2563D4"/>
      <rgbColor rgb="FF33CCCC"/>
      <rgbColor rgb="FF99CC00"/>
      <rgbColor rgb="FFFFCC00"/>
      <rgbColor rgb="FFFF9900"/>
      <rgbColor rgb="FFFF6600"/>
      <rgbColor rgb="FF6B7280"/>
      <rgbColor rgb="FF969696"/>
      <rgbColor rgb="FF003366"/>
      <rgbColor rgb="FF339966"/>
      <rgbColor rgb="FF003300"/>
      <rgbColor rgb="FF202428"/>
      <rgbColor rgb="FF993300"/>
      <rgbColor rgb="FF993366"/>
      <rgbColor rgb="FF333399"/>
      <rgbColor rgb="FF2B2F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6"/>
  <sheetViews>
    <sheetView showFormulas="false" showGridLines="false" showRowColHeaders="true" showZeros="true" rightToLeft="false" tabSelected="true" showOutlineSymbols="true" defaultGridColor="true" view="normal" topLeftCell="A1" colorId="64" zoomScale="90" zoomScaleNormal="90" zoomScalePageLayoutView="100" workbookViewId="0">
      <pane xSplit="1" ySplit="8" topLeftCell="B9" activePane="bottomRight" state="frozen"/>
      <selection pane="topLeft" activeCell="A1" activeCellId="0" sqref="A1"/>
      <selection pane="topRight" activeCell="B1" activeCellId="0" sqref="B1"/>
      <selection pane="bottomLeft" activeCell="A9" activeCellId="0" sqref="A9"/>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31"/>
    <col collapsed="false" customWidth="true" hidden="false" outlineLevel="0" max="5" min="2" style="0" width="23"/>
  </cols>
  <sheetData>
    <row r="1" customFormat="false" ht="24" hidden="false" customHeight="true" outlineLevel="0" collapsed="false">
      <c r="A1" s="1" t="s">
        <v>0</v>
      </c>
      <c r="B1" s="1"/>
      <c r="C1" s="1"/>
      <c r="D1" s="1"/>
      <c r="E1" s="1"/>
    </row>
    <row r="2" customFormat="false" ht="36" hidden="false" customHeight="true" outlineLevel="0" collapsed="false">
      <c r="A2" s="2" t="s">
        <v>1</v>
      </c>
      <c r="B2" s="2"/>
      <c r="C2" s="2"/>
      <c r="D2" s="2"/>
      <c r="E2" s="2"/>
    </row>
    <row r="3" customFormat="false" ht="15" hidden="false" customHeight="false" outlineLevel="0" collapsed="false">
      <c r="A3" s="3" t="s">
        <v>2</v>
      </c>
      <c r="B3" s="3"/>
      <c r="C3" s="3"/>
      <c r="D3" s="3"/>
      <c r="E3" s="3"/>
    </row>
    <row r="5" customFormat="false" ht="15" hidden="false" customHeight="false" outlineLevel="0" collapsed="false">
      <c r="A5" s="4" t="s">
        <v>3</v>
      </c>
      <c r="B5" s="5" t="s">
        <v>4</v>
      </c>
      <c r="C5" s="5"/>
      <c r="D5" s="4" t="s">
        <v>5</v>
      </c>
      <c r="E5" s="6" t="n">
        <v>46315</v>
      </c>
    </row>
    <row r="6" customFormat="false" ht="15" hidden="false" customHeight="false" outlineLevel="0" collapsed="false">
      <c r="A6" s="4" t="s">
        <v>6</v>
      </c>
      <c r="B6" s="5" t="s">
        <v>7</v>
      </c>
      <c r="C6" s="5"/>
      <c r="D6" s="4" t="s">
        <v>8</v>
      </c>
      <c r="E6" s="5" t="s">
        <v>9</v>
      </c>
    </row>
    <row r="8" customFormat="false" ht="24" hidden="false" customHeight="true" outlineLevel="0" collapsed="false">
      <c r="A8" s="7" t="s">
        <v>10</v>
      </c>
      <c r="B8" s="8" t="s">
        <v>11</v>
      </c>
      <c r="C8" s="8" t="s">
        <v>12</v>
      </c>
      <c r="D8" s="8" t="s">
        <v>13</v>
      </c>
      <c r="E8" s="8" t="s">
        <v>14</v>
      </c>
    </row>
    <row r="9" customFormat="false" ht="15" hidden="false" customHeight="false" outlineLevel="0" collapsed="false">
      <c r="A9" s="4" t="s">
        <v>15</v>
      </c>
      <c r="B9" s="9" t="s">
        <v>16</v>
      </c>
      <c r="C9" s="9" t="s">
        <v>17</v>
      </c>
      <c r="D9" s="9" t="s">
        <v>18</v>
      </c>
      <c r="E9" s="9" t="s">
        <v>19</v>
      </c>
    </row>
    <row r="10" customFormat="false" ht="15" hidden="false" customHeight="false" outlineLevel="0" collapsed="false">
      <c r="A10" s="4" t="s">
        <v>20</v>
      </c>
      <c r="B10" s="9" t="s">
        <v>21</v>
      </c>
      <c r="C10" s="9" t="s">
        <v>22</v>
      </c>
      <c r="D10" s="9" t="s">
        <v>23</v>
      </c>
      <c r="E10" s="9" t="s">
        <v>24</v>
      </c>
    </row>
    <row r="11" customFormat="false" ht="35.05" hidden="false" customHeight="false" outlineLevel="0" collapsed="false">
      <c r="A11" s="4" t="s">
        <v>25</v>
      </c>
      <c r="B11" s="9" t="s">
        <v>26</v>
      </c>
      <c r="C11" s="9" t="s">
        <v>27</v>
      </c>
      <c r="D11" s="9" t="s">
        <v>28</v>
      </c>
      <c r="E11" s="9" t="s">
        <v>29</v>
      </c>
    </row>
    <row r="13" customFormat="false" ht="21.75" hidden="false" customHeight="true" outlineLevel="0" collapsed="false">
      <c r="A13" s="1" t="s">
        <v>30</v>
      </c>
      <c r="B13" s="1"/>
      <c r="C13" s="1"/>
      <c r="D13" s="1"/>
      <c r="E13" s="1"/>
    </row>
    <row r="14" customFormat="false" ht="15" hidden="false" customHeight="false" outlineLevel="0" collapsed="false">
      <c r="A14" s="10" t="s">
        <v>31</v>
      </c>
      <c r="B14" s="11" t="n">
        <v>592000</v>
      </c>
      <c r="C14" s="11" t="n">
        <v>606500</v>
      </c>
      <c r="D14" s="11" t="n">
        <v>578000</v>
      </c>
      <c r="E14" s="11" t="n">
        <v>621000</v>
      </c>
    </row>
    <row r="15" customFormat="false" ht="15" hidden="false" customHeight="false" outlineLevel="0" collapsed="false">
      <c r="A15" s="10" t="s">
        <v>32</v>
      </c>
      <c r="B15" s="11" t="n">
        <v>18000</v>
      </c>
      <c r="C15" s="11" t="n">
        <v>9500</v>
      </c>
      <c r="D15" s="11" t="n">
        <v>22000</v>
      </c>
      <c r="E15" s="11" t="n">
        <v>7000</v>
      </c>
    </row>
    <row r="16" customFormat="false" ht="15" hidden="false" customHeight="false" outlineLevel="0" collapsed="false">
      <c r="A16" s="10" t="s">
        <v>33</v>
      </c>
      <c r="B16" s="11" t="n">
        <v>0</v>
      </c>
      <c r="C16" s="11" t="n">
        <v>5000</v>
      </c>
      <c r="D16" s="11" t="n">
        <v>0</v>
      </c>
      <c r="E16" s="11" t="n">
        <v>8000</v>
      </c>
    </row>
    <row r="17" customFormat="false" ht="15" hidden="false" customHeight="false" outlineLevel="0" collapsed="false">
      <c r="A17" s="10" t="s">
        <v>34</v>
      </c>
      <c r="B17" s="11" t="n">
        <v>12000</v>
      </c>
      <c r="C17" s="11" t="n">
        <v>0</v>
      </c>
      <c r="D17" s="11" t="n">
        <v>31000</v>
      </c>
      <c r="E17" s="11" t="n">
        <v>-4000</v>
      </c>
    </row>
    <row r="18" customFormat="false" ht="15" hidden="false" customHeight="false" outlineLevel="0" collapsed="false">
      <c r="A18" s="4" t="s">
        <v>35</v>
      </c>
      <c r="B18" s="12" t="n">
        <f aca="false">IF(COUNT(B14:B17)=0,"",B14+B15-B16+B17)</f>
        <v>622000</v>
      </c>
      <c r="C18" s="12" t="n">
        <f aca="false">IF(COUNT(C14:C17)=0,"",C14+C15-C16+C17)</f>
        <v>611000</v>
      </c>
      <c r="D18" s="12" t="n">
        <f aca="false">IF(COUNT(D14:D17)=0,"",D14+D15-D16+D17)</f>
        <v>631000</v>
      </c>
      <c r="E18" s="12" t="n">
        <f aca="false">IF(COUNT(E14:E17)=0,"",E14+E15-E16+E17)</f>
        <v>616000</v>
      </c>
    </row>
    <row r="19" customFormat="false" ht="15" hidden="false" customHeight="false" outlineLevel="0" collapsed="false">
      <c r="A19" s="10" t="s">
        <v>36</v>
      </c>
      <c r="B19" s="11" t="n">
        <v>68000</v>
      </c>
      <c r="C19" s="11" t="n">
        <v>76000</v>
      </c>
      <c r="D19" s="11" t="n">
        <v>59000</v>
      </c>
      <c r="E19" s="11" t="n">
        <v>82500</v>
      </c>
    </row>
    <row r="20" customFormat="false" ht="15" hidden="false" customHeight="false" outlineLevel="0" collapsed="false">
      <c r="A20" s="4" t="s">
        <v>37</v>
      </c>
      <c r="B20" s="12" t="n">
        <f aca="false">IF(B18="","",B18-MIN($B$18:$E$18))</f>
        <v>11000</v>
      </c>
      <c r="C20" s="12" t="n">
        <f aca="false">IF(C18="","",C18-MIN($B$18:$E$18))</f>
        <v>0</v>
      </c>
      <c r="D20" s="12" t="n">
        <f aca="false">IF(D18="","",D18-MIN($B$18:$E$18))</f>
        <v>20000</v>
      </c>
      <c r="E20" s="12" t="n">
        <f aca="false">IF(E18="","",E18-MIN($B$18:$E$18))</f>
        <v>5000</v>
      </c>
    </row>
    <row r="21" customFormat="false" ht="15" hidden="false" customHeight="false" outlineLevel="0" collapsed="false">
      <c r="A21" s="4" t="s">
        <v>38</v>
      </c>
      <c r="B21" s="13" t="n">
        <f aca="false">IF(OR(B18="",MIN($B$18:$E$18)=0),"",B20/MIN($B$18:$E$18))</f>
        <v>0.0180032733224223</v>
      </c>
      <c r="C21" s="13" t="n">
        <f aca="false">IF(OR(C18="",MIN($B$18:$E$18)=0),"",C20/MIN($B$18:$E$18))</f>
        <v>0</v>
      </c>
      <c r="D21" s="13" t="n">
        <f aca="false">IF(OR(D18="",MIN($B$18:$E$18)=0),"",D20/MIN($B$18:$E$18))</f>
        <v>0.0327332242225859</v>
      </c>
      <c r="E21" s="13" t="n">
        <f aca="false">IF(OR(E18="",MIN($B$18:$E$18)=0),"",E20/MIN($B$18:$E$18))</f>
        <v>0.00818330605564648</v>
      </c>
    </row>
    <row r="23" customFormat="false" ht="21.75" hidden="false" customHeight="true" outlineLevel="0" collapsed="false">
      <c r="A23" s="1" t="s">
        <v>39</v>
      </c>
      <c r="B23" s="1"/>
      <c r="C23" s="1"/>
      <c r="D23" s="1"/>
      <c r="E23" s="1"/>
    </row>
    <row r="24" customFormat="false" ht="15" hidden="false" customHeight="false" outlineLevel="0" collapsed="false">
      <c r="A24" s="4" t="s">
        <v>40</v>
      </c>
      <c r="B24" s="14" t="n">
        <v>46433</v>
      </c>
      <c r="C24" s="14" t="n">
        <v>46412</v>
      </c>
      <c r="D24" s="14" t="n">
        <v>46456</v>
      </c>
      <c r="E24" s="14" t="n">
        <v>46419</v>
      </c>
    </row>
    <row r="25" customFormat="false" ht="15" hidden="false" customHeight="false" outlineLevel="0" collapsed="false">
      <c r="A25" s="4" t="s">
        <v>41</v>
      </c>
      <c r="B25" s="9" t="s">
        <v>42</v>
      </c>
      <c r="C25" s="9" t="s">
        <v>43</v>
      </c>
      <c r="D25" s="9" t="s">
        <v>44</v>
      </c>
      <c r="E25" s="9" t="s">
        <v>42</v>
      </c>
    </row>
    <row r="26" customFormat="false" ht="23.85" hidden="false" customHeight="false" outlineLevel="0" collapsed="false">
      <c r="A26" s="4" t="s">
        <v>45</v>
      </c>
      <c r="B26" s="9" t="s">
        <v>46</v>
      </c>
      <c r="C26" s="9" t="s">
        <v>47</v>
      </c>
      <c r="D26" s="9" t="s">
        <v>48</v>
      </c>
      <c r="E26" s="9" t="s">
        <v>49</v>
      </c>
    </row>
    <row r="27" customFormat="false" ht="23.85" hidden="false" customHeight="false" outlineLevel="0" collapsed="false">
      <c r="A27" s="4" t="s">
        <v>50</v>
      </c>
      <c r="B27" s="9" t="s">
        <v>51</v>
      </c>
      <c r="C27" s="9" t="s">
        <v>51</v>
      </c>
      <c r="D27" s="9" t="s">
        <v>52</v>
      </c>
      <c r="E27" s="9" t="s">
        <v>53</v>
      </c>
    </row>
    <row r="28" customFormat="false" ht="15" hidden="false" customHeight="false" outlineLevel="0" collapsed="false">
      <c r="A28" s="4" t="s">
        <v>54</v>
      </c>
      <c r="B28" s="9" t="s">
        <v>55</v>
      </c>
      <c r="C28" s="9" t="s">
        <v>55</v>
      </c>
      <c r="D28" s="9" t="s">
        <v>55</v>
      </c>
      <c r="E28" s="9" t="s">
        <v>55</v>
      </c>
    </row>
    <row r="30" customFormat="false" ht="21.75" hidden="false" customHeight="true" outlineLevel="0" collapsed="false">
      <c r="A30" s="1" t="s">
        <v>56</v>
      </c>
      <c r="B30" s="1"/>
      <c r="C30" s="1"/>
      <c r="D30" s="1"/>
      <c r="E30" s="1"/>
    </row>
    <row r="31" customFormat="false" ht="42" hidden="false" customHeight="true" outlineLevel="0" collapsed="false">
      <c r="A31" s="4" t="s">
        <v>57</v>
      </c>
      <c r="B31" s="9" t="s">
        <v>58</v>
      </c>
      <c r="C31" s="9" t="s">
        <v>59</v>
      </c>
      <c r="D31" s="9" t="s">
        <v>60</v>
      </c>
      <c r="E31" s="9" t="s">
        <v>61</v>
      </c>
    </row>
    <row r="32" customFormat="false" ht="42" hidden="false" customHeight="true" outlineLevel="0" collapsed="false">
      <c r="A32" s="4" t="s">
        <v>62</v>
      </c>
      <c r="B32" s="9" t="s">
        <v>63</v>
      </c>
      <c r="C32" s="9" t="s">
        <v>64</v>
      </c>
      <c r="D32" s="9" t="s">
        <v>65</v>
      </c>
      <c r="E32" s="9" t="s">
        <v>66</v>
      </c>
    </row>
    <row r="33" customFormat="false" ht="42" hidden="false" customHeight="true" outlineLevel="0" collapsed="false">
      <c r="A33" s="4" t="s">
        <v>67</v>
      </c>
      <c r="B33" s="9" t="s">
        <v>68</v>
      </c>
      <c r="C33" s="9" t="s">
        <v>69</v>
      </c>
      <c r="D33" s="9" t="s">
        <v>70</v>
      </c>
      <c r="E33" s="9" t="s">
        <v>71</v>
      </c>
    </row>
    <row r="34" customFormat="false" ht="42" hidden="false" customHeight="true" outlineLevel="0" collapsed="false">
      <c r="A34" s="4" t="s">
        <v>72</v>
      </c>
      <c r="B34" s="9" t="s">
        <v>73</v>
      </c>
      <c r="C34" s="9" t="s">
        <v>74</v>
      </c>
      <c r="D34" s="9" t="s">
        <v>75</v>
      </c>
      <c r="E34" s="9" t="s">
        <v>76</v>
      </c>
    </row>
    <row r="36" customFormat="false" ht="30" hidden="false" customHeight="true" outlineLevel="0" collapsed="false">
      <c r="A36" s="15" t="s">
        <v>77</v>
      </c>
      <c r="B36" s="15"/>
      <c r="C36" s="15"/>
      <c r="D36" s="15"/>
      <c r="E36" s="15"/>
    </row>
  </sheetData>
  <mergeCells count="9">
    <mergeCell ref="A1:E1"/>
    <mergeCell ref="A2:E2"/>
    <mergeCell ref="A3:E3"/>
    <mergeCell ref="B5:C5"/>
    <mergeCell ref="B6:C6"/>
    <mergeCell ref="A13:E13"/>
    <mergeCell ref="A23:E23"/>
    <mergeCell ref="A30:E30"/>
    <mergeCell ref="A36:E36"/>
  </mergeCells>
  <conditionalFormatting sqref="B18:E18">
    <cfRule type="expression" priority="2" aboveAverage="0" equalAverage="0" bottom="0" percent="0" rank="0" text="" dxfId="0">
      <formula>B18=MIN($B$18:$E$18)</formula>
    </cfRule>
  </conditionalFormatting>
  <printOptions headings="false" gridLines="false" gridLinesSet="true" horizontalCentered="false" verticalCentered="false"/>
  <pageMargins left="0.35" right="0.35" top="0.45" bottom="0.55" header="0.511811023622047" footer="0.25"/>
  <pageSetup paperSize="1" scale="100" fitToWidth="1" fitToHeight="1" pageOrder="downThenOver" orientation="landscape" blackAndWhite="false" draft="false" cellComments="none" horizontalDpi="300" verticalDpi="300" copies="1"/>
  <headerFooter differentFirst="false" differentOddEven="false">
    <oddHeader/>
    <oddFooter>&amp;C&amp;8 &amp;K6b7280Designed Built | Practical architecture and construction guidance&amp;R&amp;8 &amp;K6b7280Page &amp;P of &amp;N</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1"/>
    <col collapsed="false" customWidth="true" hidden="false" outlineLevel="0" max="2" min="2" style="0" width="35"/>
    <col collapsed="false" customWidth="true" hidden="false" outlineLevel="0" max="6" min="3" style="0" width="18"/>
    <col collapsed="false" customWidth="true" hidden="false" outlineLevel="0" max="7" min="7" style="0" width="38"/>
  </cols>
  <sheetData>
    <row r="1" customFormat="false" ht="24" hidden="false" customHeight="true" outlineLevel="0" collapsed="false">
      <c r="A1" s="16" t="s">
        <v>0</v>
      </c>
      <c r="B1" s="16"/>
      <c r="C1" s="16"/>
      <c r="D1" s="16"/>
      <c r="E1" s="16"/>
      <c r="F1" s="16"/>
      <c r="G1" s="16"/>
    </row>
    <row r="2" customFormat="false" ht="36" hidden="false" customHeight="true" outlineLevel="0" collapsed="false">
      <c r="A2" s="17" t="s">
        <v>78</v>
      </c>
      <c r="B2" s="17"/>
      <c r="C2" s="17"/>
      <c r="D2" s="17"/>
      <c r="E2" s="17"/>
      <c r="F2" s="17"/>
      <c r="G2" s="17"/>
    </row>
    <row r="3" customFormat="false" ht="15" hidden="false" customHeight="false" outlineLevel="0" collapsed="false">
      <c r="A3" s="3" t="s">
        <v>79</v>
      </c>
      <c r="B3" s="3"/>
      <c r="C3" s="3"/>
      <c r="D3" s="3"/>
      <c r="E3" s="3"/>
      <c r="F3" s="3"/>
      <c r="G3" s="3"/>
    </row>
    <row r="5" customFormat="false" ht="15" hidden="false" customHeight="false" outlineLevel="0" collapsed="false">
      <c r="A5" s="4" t="s">
        <v>80</v>
      </c>
      <c r="C5" s="18" t="str">
        <f aca="false">IF('Bid Comparison'!B9="","Bidder 1",'Bid Comparison'!B9)</f>
        <v>Oak &amp; Stone Builders</v>
      </c>
      <c r="D5" s="18" t="str">
        <f aca="false">IF('Bid Comparison'!C9="","Bidder 2",'Bid Comparison'!C9)</f>
        <v>North Ridge Construction</v>
      </c>
      <c r="E5" s="18" t="str">
        <f aca="false">IF('Bid Comparison'!D9="","Bidder 3",'Bid Comparison'!D9)</f>
        <v>Buckeye Homecraft</v>
      </c>
      <c r="F5" s="18" t="str">
        <f aca="false">IF('Bid Comparison'!E9="","Bidder 4",'Bid Comparison'!E9)</f>
        <v>Heritage Build Co.</v>
      </c>
    </row>
    <row r="7" customFormat="false" ht="27.75" hidden="false" customHeight="true" outlineLevel="0" collapsed="false">
      <c r="A7" s="19" t="s">
        <v>81</v>
      </c>
      <c r="B7" s="19" t="s">
        <v>82</v>
      </c>
      <c r="C7" s="20" t="s">
        <v>11</v>
      </c>
      <c r="D7" s="20" t="s">
        <v>12</v>
      </c>
      <c r="E7" s="20" t="s">
        <v>13</v>
      </c>
      <c r="F7" s="20" t="s">
        <v>14</v>
      </c>
      <c r="G7" s="19" t="s">
        <v>83</v>
      </c>
    </row>
    <row r="8" customFormat="false" ht="18.75" hidden="false" customHeight="true" outlineLevel="0" collapsed="false">
      <c r="A8" s="21" t="s">
        <v>84</v>
      </c>
      <c r="B8" s="10" t="s">
        <v>85</v>
      </c>
      <c r="C8" s="5" t="s">
        <v>86</v>
      </c>
      <c r="D8" s="5" t="s">
        <v>86</v>
      </c>
      <c r="E8" s="5" t="s">
        <v>87</v>
      </c>
      <c r="F8" s="5" t="s">
        <v>86</v>
      </c>
      <c r="G8" s="9" t="s">
        <v>88</v>
      </c>
    </row>
    <row r="9" customFormat="false" ht="18.75" hidden="false" customHeight="true" outlineLevel="0" collapsed="false">
      <c r="A9" s="21" t="s">
        <v>84</v>
      </c>
      <c r="B9" s="10" t="s">
        <v>89</v>
      </c>
      <c r="C9" s="5" t="s">
        <v>86</v>
      </c>
      <c r="D9" s="5" t="s">
        <v>86</v>
      </c>
      <c r="E9" s="5" t="s">
        <v>86</v>
      </c>
      <c r="F9" s="5" t="s">
        <v>86</v>
      </c>
      <c r="G9" s="9"/>
    </row>
    <row r="10" customFormat="false" ht="18.75" hidden="false" customHeight="true" outlineLevel="0" collapsed="false">
      <c r="A10" s="21" t="s">
        <v>90</v>
      </c>
      <c r="B10" s="10" t="s">
        <v>91</v>
      </c>
      <c r="C10" s="5" t="s">
        <v>86</v>
      </c>
      <c r="D10" s="5" t="s">
        <v>86</v>
      </c>
      <c r="E10" s="5" t="s">
        <v>86</v>
      </c>
      <c r="F10" s="5" t="s">
        <v>86</v>
      </c>
      <c r="G10" s="9"/>
    </row>
    <row r="11" customFormat="false" ht="18.75" hidden="false" customHeight="true" outlineLevel="0" collapsed="false">
      <c r="A11" s="21" t="s">
        <v>90</v>
      </c>
      <c r="B11" s="10" t="s">
        <v>92</v>
      </c>
      <c r="C11" s="5" t="s">
        <v>86</v>
      </c>
      <c r="D11" s="5" t="s">
        <v>86</v>
      </c>
      <c r="E11" s="5" t="s">
        <v>86</v>
      </c>
      <c r="F11" s="5" t="s">
        <v>86</v>
      </c>
      <c r="G11" s="9"/>
    </row>
    <row r="12" customFormat="false" ht="18.75" hidden="false" customHeight="true" outlineLevel="0" collapsed="false">
      <c r="A12" s="21" t="s">
        <v>90</v>
      </c>
      <c r="B12" s="10" t="s">
        <v>93</v>
      </c>
      <c r="C12" s="5" t="s">
        <v>94</v>
      </c>
      <c r="D12" s="5" t="s">
        <v>86</v>
      </c>
      <c r="E12" s="5" t="s">
        <v>87</v>
      </c>
      <c r="F12" s="5" t="s">
        <v>86</v>
      </c>
      <c r="G12" s="9" t="s">
        <v>95</v>
      </c>
    </row>
    <row r="13" customFormat="false" ht="18.75" hidden="false" customHeight="true" outlineLevel="0" collapsed="false">
      <c r="A13" s="21" t="s">
        <v>96</v>
      </c>
      <c r="B13" s="10" t="s">
        <v>97</v>
      </c>
      <c r="C13" s="5" t="s">
        <v>86</v>
      </c>
      <c r="D13" s="5" t="s">
        <v>86</v>
      </c>
      <c r="E13" s="5" t="s">
        <v>86</v>
      </c>
      <c r="F13" s="5" t="s">
        <v>86</v>
      </c>
      <c r="G13" s="9"/>
    </row>
    <row r="14" customFormat="false" ht="18.75" hidden="false" customHeight="true" outlineLevel="0" collapsed="false">
      <c r="A14" s="21" t="s">
        <v>96</v>
      </c>
      <c r="B14" s="10" t="s">
        <v>98</v>
      </c>
      <c r="C14" s="5" t="s">
        <v>86</v>
      </c>
      <c r="D14" s="5" t="s">
        <v>86</v>
      </c>
      <c r="E14" s="5" t="s">
        <v>86</v>
      </c>
      <c r="F14" s="5" t="s">
        <v>86</v>
      </c>
      <c r="G14" s="9"/>
    </row>
    <row r="15" customFormat="false" ht="18.75" hidden="false" customHeight="true" outlineLevel="0" collapsed="false">
      <c r="A15" s="21" t="s">
        <v>96</v>
      </c>
      <c r="B15" s="10" t="s">
        <v>99</v>
      </c>
      <c r="C15" s="5" t="s">
        <v>86</v>
      </c>
      <c r="D15" s="5" t="s">
        <v>86</v>
      </c>
      <c r="E15" s="5" t="s">
        <v>86</v>
      </c>
      <c r="F15" s="5" t="s">
        <v>86</v>
      </c>
      <c r="G15" s="9"/>
    </row>
    <row r="16" customFormat="false" ht="18.75" hidden="false" customHeight="true" outlineLevel="0" collapsed="false">
      <c r="A16" s="21" t="s">
        <v>96</v>
      </c>
      <c r="B16" s="10" t="s">
        <v>100</v>
      </c>
      <c r="C16" s="5" t="s">
        <v>86</v>
      </c>
      <c r="D16" s="5" t="s">
        <v>86</v>
      </c>
      <c r="E16" s="5" t="s">
        <v>86</v>
      </c>
      <c r="F16" s="5" t="s">
        <v>86</v>
      </c>
      <c r="G16" s="9"/>
    </row>
    <row r="17" customFormat="false" ht="18.75" hidden="false" customHeight="true" outlineLevel="0" collapsed="false">
      <c r="A17" s="21" t="s">
        <v>101</v>
      </c>
      <c r="B17" s="10" t="s">
        <v>102</v>
      </c>
      <c r="C17" s="5" t="s">
        <v>86</v>
      </c>
      <c r="D17" s="5" t="s">
        <v>86</v>
      </c>
      <c r="E17" s="5" t="s">
        <v>86</v>
      </c>
      <c r="F17" s="5" t="s">
        <v>86</v>
      </c>
      <c r="G17" s="9"/>
    </row>
    <row r="18" customFormat="false" ht="18.75" hidden="false" customHeight="true" outlineLevel="0" collapsed="false">
      <c r="A18" s="21" t="s">
        <v>101</v>
      </c>
      <c r="B18" s="10" t="s">
        <v>103</v>
      </c>
      <c r="C18" s="5" t="s">
        <v>86</v>
      </c>
      <c r="D18" s="5" t="s">
        <v>86</v>
      </c>
      <c r="E18" s="5" t="s">
        <v>86</v>
      </c>
      <c r="F18" s="5" t="s">
        <v>86</v>
      </c>
      <c r="G18" s="9"/>
    </row>
    <row r="19" customFormat="false" ht="18.75" hidden="false" customHeight="true" outlineLevel="0" collapsed="false">
      <c r="A19" s="21" t="s">
        <v>101</v>
      </c>
      <c r="B19" s="10" t="s">
        <v>104</v>
      </c>
      <c r="C19" s="5" t="s">
        <v>94</v>
      </c>
      <c r="D19" s="5" t="s">
        <v>86</v>
      </c>
      <c r="E19" s="5" t="s">
        <v>94</v>
      </c>
      <c r="F19" s="5" t="s">
        <v>86</v>
      </c>
      <c r="G19" s="9" t="s">
        <v>105</v>
      </c>
    </row>
    <row r="20" customFormat="false" ht="18.75" hidden="false" customHeight="true" outlineLevel="0" collapsed="false">
      <c r="A20" s="21" t="s">
        <v>106</v>
      </c>
      <c r="B20" s="10" t="s">
        <v>107</v>
      </c>
      <c r="C20" s="5" t="s">
        <v>86</v>
      </c>
      <c r="D20" s="5" t="s">
        <v>86</v>
      </c>
      <c r="E20" s="5" t="s">
        <v>86</v>
      </c>
      <c r="F20" s="5" t="s">
        <v>86</v>
      </c>
      <c r="G20" s="9"/>
    </row>
    <row r="21" customFormat="false" ht="18.75" hidden="false" customHeight="true" outlineLevel="0" collapsed="false">
      <c r="A21" s="21" t="s">
        <v>106</v>
      </c>
      <c r="B21" s="10" t="s">
        <v>108</v>
      </c>
      <c r="C21" s="5" t="s">
        <v>94</v>
      </c>
      <c r="D21" s="5" t="s">
        <v>86</v>
      </c>
      <c r="E21" s="5" t="s">
        <v>94</v>
      </c>
      <c r="F21" s="5" t="s">
        <v>86</v>
      </c>
      <c r="G21" s="9" t="s">
        <v>109</v>
      </c>
    </row>
    <row r="22" customFormat="false" ht="18.75" hidden="false" customHeight="true" outlineLevel="0" collapsed="false">
      <c r="A22" s="21" t="s">
        <v>106</v>
      </c>
      <c r="B22" s="10" t="s">
        <v>110</v>
      </c>
      <c r="C22" s="5" t="s">
        <v>94</v>
      </c>
      <c r="D22" s="5" t="s">
        <v>86</v>
      </c>
      <c r="E22" s="5" t="s">
        <v>94</v>
      </c>
      <c r="F22" s="5" t="s">
        <v>86</v>
      </c>
      <c r="G22" s="9" t="s">
        <v>111</v>
      </c>
    </row>
    <row r="23" customFormat="false" ht="18.75" hidden="false" customHeight="true" outlineLevel="0" collapsed="false">
      <c r="A23" s="21" t="s">
        <v>106</v>
      </c>
      <c r="B23" s="10" t="s">
        <v>112</v>
      </c>
      <c r="C23" s="5" t="s">
        <v>86</v>
      </c>
      <c r="D23" s="5" t="s">
        <v>86</v>
      </c>
      <c r="E23" s="5" t="s">
        <v>86</v>
      </c>
      <c r="F23" s="5" t="s">
        <v>86</v>
      </c>
      <c r="G23" s="9"/>
    </row>
    <row r="24" customFormat="false" ht="18.75" hidden="false" customHeight="true" outlineLevel="0" collapsed="false">
      <c r="A24" s="21" t="s">
        <v>106</v>
      </c>
      <c r="B24" s="10" t="s">
        <v>113</v>
      </c>
      <c r="C24" s="5" t="s">
        <v>86</v>
      </c>
      <c r="D24" s="5" t="s">
        <v>86</v>
      </c>
      <c r="E24" s="5" t="s">
        <v>87</v>
      </c>
      <c r="F24" s="5" t="s">
        <v>86</v>
      </c>
      <c r="G24" s="9" t="s">
        <v>114</v>
      </c>
    </row>
    <row r="25" customFormat="false" ht="18.75" hidden="false" customHeight="true" outlineLevel="0" collapsed="false">
      <c r="A25" s="21" t="s">
        <v>115</v>
      </c>
      <c r="B25" s="10" t="s">
        <v>116</v>
      </c>
      <c r="C25" s="5" t="s">
        <v>86</v>
      </c>
      <c r="D25" s="5" t="s">
        <v>86</v>
      </c>
      <c r="E25" s="5" t="s">
        <v>86</v>
      </c>
      <c r="F25" s="5" t="s">
        <v>86</v>
      </c>
      <c r="G25" s="9"/>
    </row>
    <row r="26" customFormat="false" ht="18.75" hidden="false" customHeight="true" outlineLevel="0" collapsed="false">
      <c r="A26" s="21" t="s">
        <v>115</v>
      </c>
      <c r="B26" s="10" t="s">
        <v>117</v>
      </c>
      <c r="C26" s="5" t="s">
        <v>94</v>
      </c>
      <c r="D26" s="5" t="s">
        <v>86</v>
      </c>
      <c r="E26" s="5" t="s">
        <v>94</v>
      </c>
      <c r="F26" s="5" t="s">
        <v>86</v>
      </c>
      <c r="G26" s="9" t="s">
        <v>118</v>
      </c>
    </row>
    <row r="27" customFormat="false" ht="18.75" hidden="false" customHeight="true" outlineLevel="0" collapsed="false">
      <c r="A27" s="21" t="s">
        <v>115</v>
      </c>
      <c r="B27" s="10" t="s">
        <v>119</v>
      </c>
      <c r="C27" s="5" t="s">
        <v>94</v>
      </c>
      <c r="D27" s="5" t="s">
        <v>94</v>
      </c>
      <c r="E27" s="5" t="s">
        <v>94</v>
      </c>
      <c r="F27" s="5" t="s">
        <v>94</v>
      </c>
      <c r="G27" s="9" t="s">
        <v>120</v>
      </c>
    </row>
    <row r="28" customFormat="false" ht="18.75" hidden="false" customHeight="true" outlineLevel="0" collapsed="false">
      <c r="A28" s="21" t="s">
        <v>115</v>
      </c>
      <c r="B28" s="10" t="s">
        <v>121</v>
      </c>
      <c r="C28" s="5" t="s">
        <v>94</v>
      </c>
      <c r="D28" s="5" t="s">
        <v>94</v>
      </c>
      <c r="E28" s="5" t="s">
        <v>94</v>
      </c>
      <c r="F28" s="5" t="s">
        <v>94</v>
      </c>
      <c r="G28" s="9" t="s">
        <v>122</v>
      </c>
    </row>
    <row r="29" customFormat="false" ht="18.75" hidden="false" customHeight="true" outlineLevel="0" collapsed="false">
      <c r="A29" s="21" t="s">
        <v>115</v>
      </c>
      <c r="B29" s="10" t="s">
        <v>123</v>
      </c>
      <c r="C29" s="5" t="s">
        <v>86</v>
      </c>
      <c r="D29" s="5" t="s">
        <v>86</v>
      </c>
      <c r="E29" s="5" t="s">
        <v>86</v>
      </c>
      <c r="F29" s="5" t="s">
        <v>86</v>
      </c>
      <c r="G29" s="9"/>
    </row>
    <row r="30" customFormat="false" ht="18.75" hidden="false" customHeight="true" outlineLevel="0" collapsed="false">
      <c r="A30" s="21" t="s">
        <v>124</v>
      </c>
      <c r="B30" s="10" t="s">
        <v>125</v>
      </c>
      <c r="C30" s="5" t="s">
        <v>86</v>
      </c>
      <c r="D30" s="5" t="s">
        <v>86</v>
      </c>
      <c r="E30" s="5" t="s">
        <v>86</v>
      </c>
      <c r="F30" s="5" t="s">
        <v>86</v>
      </c>
      <c r="G30" s="9"/>
    </row>
    <row r="31" customFormat="false" ht="18.75" hidden="false" customHeight="true" outlineLevel="0" collapsed="false">
      <c r="A31" s="21" t="s">
        <v>124</v>
      </c>
      <c r="B31" s="10" t="s">
        <v>126</v>
      </c>
      <c r="C31" s="5" t="s">
        <v>86</v>
      </c>
      <c r="D31" s="5" t="s">
        <v>86</v>
      </c>
      <c r="E31" s="5" t="s">
        <v>86</v>
      </c>
      <c r="F31" s="5" t="s">
        <v>86</v>
      </c>
      <c r="G31" s="9"/>
    </row>
    <row r="32" customFormat="false" ht="18.75" hidden="false" customHeight="true" outlineLevel="0" collapsed="false">
      <c r="A32" s="21" t="s">
        <v>124</v>
      </c>
      <c r="B32" s="10" t="s">
        <v>127</v>
      </c>
      <c r="C32" s="5" t="s">
        <v>86</v>
      </c>
      <c r="D32" s="5" t="s">
        <v>86</v>
      </c>
      <c r="E32" s="5" t="s">
        <v>86</v>
      </c>
      <c r="F32" s="5" t="s">
        <v>86</v>
      </c>
      <c r="G32" s="9"/>
    </row>
    <row r="33" customFormat="false" ht="18.75" hidden="false" customHeight="true" outlineLevel="0" collapsed="false">
      <c r="A33" s="21" t="s">
        <v>124</v>
      </c>
      <c r="B33" s="10" t="s">
        <v>128</v>
      </c>
      <c r="C33" s="5" t="s">
        <v>94</v>
      </c>
      <c r="D33" s="5" t="s">
        <v>94</v>
      </c>
      <c r="E33" s="5" t="s">
        <v>94</v>
      </c>
      <c r="F33" s="5" t="s">
        <v>94</v>
      </c>
      <c r="G33" s="9" t="s">
        <v>129</v>
      </c>
    </row>
    <row r="34" customFormat="false" ht="18.75" hidden="false" customHeight="true" outlineLevel="0" collapsed="false">
      <c r="A34" s="21" t="s">
        <v>130</v>
      </c>
      <c r="B34" s="10" t="s">
        <v>131</v>
      </c>
      <c r="C34" s="5" t="s">
        <v>86</v>
      </c>
      <c r="D34" s="5" t="s">
        <v>86</v>
      </c>
      <c r="E34" s="5" t="s">
        <v>87</v>
      </c>
      <c r="F34" s="5" t="s">
        <v>86</v>
      </c>
      <c r="G34" s="9" t="s">
        <v>132</v>
      </c>
    </row>
    <row r="35" customFormat="false" ht="18.75" hidden="false" customHeight="true" outlineLevel="0" collapsed="false">
      <c r="A35" s="21" t="s">
        <v>130</v>
      </c>
      <c r="B35" s="10" t="s">
        <v>133</v>
      </c>
      <c r="C35" s="5" t="s">
        <v>86</v>
      </c>
      <c r="D35" s="5" t="s">
        <v>86</v>
      </c>
      <c r="E35" s="5" t="s">
        <v>86</v>
      </c>
      <c r="F35" s="5" t="s">
        <v>86</v>
      </c>
      <c r="G35" s="9"/>
    </row>
    <row r="36" customFormat="false" ht="18.75" hidden="false" customHeight="true" outlineLevel="0" collapsed="false">
      <c r="A36" s="21" t="s">
        <v>130</v>
      </c>
      <c r="B36" s="10" t="s">
        <v>134</v>
      </c>
      <c r="C36" s="5" t="s">
        <v>86</v>
      </c>
      <c r="D36" s="5" t="s">
        <v>86</v>
      </c>
      <c r="E36" s="5" t="s">
        <v>86</v>
      </c>
      <c r="F36" s="5" t="s">
        <v>86</v>
      </c>
      <c r="G36" s="9"/>
    </row>
  </sheetData>
  <mergeCells count="3">
    <mergeCell ref="A1:G1"/>
    <mergeCell ref="A2:G2"/>
    <mergeCell ref="A3:G3"/>
  </mergeCells>
  <conditionalFormatting sqref="C8:F36">
    <cfRule type="expression" priority="2" aboveAverage="0" equalAverage="0" bottom="0" percent="0" rank="0" text="" dxfId="1">
      <formula>C8="Excluded"</formula>
    </cfRule>
    <cfRule type="expression" priority="3" aboveAverage="0" equalAverage="0" bottom="0" percent="0" rank="0" text="" dxfId="2">
      <formula>C8="Allowance"</formula>
    </cfRule>
    <cfRule type="expression" priority="4" aboveAverage="0" equalAverage="0" bottom="0" percent="0" rank="0" text="" dxfId="0">
      <formula>C8="Included"</formula>
    </cfRule>
  </conditionalFormatting>
  <dataValidations count="1">
    <dataValidation allowBlank="true" error="Choose a status from the list." errorStyle="stop" errorTitle="Invalid status" operator="between" prompt="Select Included, Excluded, Allowance, Not Clear, or N/A." promptTitle="Scope status" showDropDown="false" showErrorMessage="false" showInputMessage="true" sqref="C8:F36" type="list">
      <formula1>Lists!$A$1:$A$5</formula1>
      <formula2>0</formula2>
    </dataValidation>
  </dataValidations>
  <printOptions headings="false" gridLines="false" gridLinesSet="true" horizontalCentered="false" verticalCentered="false"/>
  <pageMargins left="0.35" right="0.35" top="0.45" bottom="0.55" header="0.511811023622047" footer="0.25"/>
  <pageSetup paperSize="1" scale="100" fitToWidth="1" fitToHeight="1" pageOrder="downThenOver" orientation="landscape" blackAndWhite="false" draft="false" cellComments="none" horizontalDpi="300" verticalDpi="300" copies="1"/>
  <headerFooter differentFirst="false" differentOddEven="false">
    <oddHeader/>
    <oddFooter>&amp;C&amp;8 &amp;K6b7280Designed Built | Practical architecture and construction guidance&amp;R&amp;8 &amp;K6b7280Page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49"/>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1" min="1" style="0" width="4"/>
    <col collapsed="false" customWidth="true" hidden="false" outlineLevel="0" max="2" min="2" style="0" width="28"/>
    <col collapsed="false" customWidth="true" hidden="false" outlineLevel="0" max="3" min="3" style="0" width="86"/>
  </cols>
  <sheetData>
    <row r="1" customFormat="false" ht="24" hidden="false" customHeight="true" outlineLevel="0" collapsed="false">
      <c r="A1" s="16" t="s">
        <v>0</v>
      </c>
      <c r="B1" s="16"/>
      <c r="C1" s="16"/>
    </row>
    <row r="2" customFormat="false" ht="36" hidden="false" customHeight="true" outlineLevel="0" collapsed="false">
      <c r="A2" s="22" t="s">
        <v>135</v>
      </c>
      <c r="B2" s="22"/>
      <c r="C2" s="22"/>
    </row>
    <row r="4" customFormat="false" ht="15" hidden="false" customHeight="false" outlineLevel="0" collapsed="false">
      <c r="B4" s="16" t="s">
        <v>136</v>
      </c>
      <c r="C4" s="16"/>
    </row>
    <row r="5" customFormat="false" ht="15" hidden="false" customHeight="true" outlineLevel="0" collapsed="false">
      <c r="B5" s="23" t="s">
        <v>137</v>
      </c>
      <c r="C5" s="23"/>
    </row>
    <row r="6" customFormat="false" ht="15" hidden="false" customHeight="false" outlineLevel="0" collapsed="false">
      <c r="B6" s="23"/>
      <c r="C6" s="23"/>
    </row>
    <row r="8" customFormat="false" ht="21.75" hidden="false" customHeight="true" outlineLevel="0" collapsed="false">
      <c r="B8" s="24" t="s">
        <v>138</v>
      </c>
      <c r="C8" s="24"/>
    </row>
    <row r="9" customFormat="false" ht="30" hidden="false" customHeight="true" outlineLevel="0" collapsed="false">
      <c r="B9" s="25" t="s">
        <v>139</v>
      </c>
      <c r="C9" s="26" t="s">
        <v>140</v>
      </c>
    </row>
    <row r="10" customFormat="false" ht="30" hidden="false" customHeight="true" outlineLevel="0" collapsed="false">
      <c r="B10" s="25" t="s">
        <v>139</v>
      </c>
      <c r="C10" s="26" t="s">
        <v>141</v>
      </c>
    </row>
    <row r="11" customFormat="false" ht="30" hidden="false" customHeight="true" outlineLevel="0" collapsed="false">
      <c r="B11" s="25" t="s">
        <v>139</v>
      </c>
      <c r="C11" s="26" t="s">
        <v>142</v>
      </c>
    </row>
    <row r="12" customFormat="false" ht="30" hidden="false" customHeight="true" outlineLevel="0" collapsed="false">
      <c r="B12" s="25" t="s">
        <v>139</v>
      </c>
      <c r="C12" s="26" t="s">
        <v>143</v>
      </c>
    </row>
    <row r="13" customFormat="false" ht="30" hidden="false" customHeight="true" outlineLevel="0" collapsed="false">
      <c r="B13" s="25" t="s">
        <v>139</v>
      </c>
      <c r="C13" s="26" t="s">
        <v>144</v>
      </c>
    </row>
    <row r="14" customFormat="false" ht="30" hidden="false" customHeight="true" outlineLevel="0" collapsed="false">
      <c r="B14" s="25" t="s">
        <v>139</v>
      </c>
      <c r="C14" s="26" t="s">
        <v>145</v>
      </c>
    </row>
    <row r="16" customFormat="false" ht="21.75" hidden="false" customHeight="true" outlineLevel="0" collapsed="false">
      <c r="B16" s="24" t="s">
        <v>146</v>
      </c>
      <c r="C16" s="24"/>
    </row>
    <row r="17" customFormat="false" ht="30" hidden="false" customHeight="true" outlineLevel="0" collapsed="false">
      <c r="B17" s="25" t="s">
        <v>139</v>
      </c>
      <c r="C17" s="26" t="s">
        <v>147</v>
      </c>
    </row>
    <row r="18" customFormat="false" ht="30" hidden="false" customHeight="true" outlineLevel="0" collapsed="false">
      <c r="B18" s="25" t="s">
        <v>139</v>
      </c>
      <c r="C18" s="26" t="s">
        <v>148</v>
      </c>
    </row>
    <row r="19" customFormat="false" ht="30" hidden="false" customHeight="true" outlineLevel="0" collapsed="false">
      <c r="B19" s="25" t="s">
        <v>139</v>
      </c>
      <c r="C19" s="26" t="s">
        <v>149</v>
      </c>
    </row>
    <row r="20" customFormat="false" ht="30" hidden="false" customHeight="true" outlineLevel="0" collapsed="false">
      <c r="B20" s="25" t="s">
        <v>139</v>
      </c>
      <c r="C20" s="26" t="s">
        <v>150</v>
      </c>
    </row>
    <row r="23" customFormat="false" ht="21.75" hidden="false" customHeight="true" outlineLevel="0" collapsed="false">
      <c r="B23" s="24" t="s">
        <v>151</v>
      </c>
      <c r="C23" s="24"/>
    </row>
    <row r="24" customFormat="false" ht="30" hidden="false" customHeight="true" outlineLevel="0" collapsed="false">
      <c r="B24" s="25" t="s">
        <v>139</v>
      </c>
      <c r="C24" s="26" t="s">
        <v>152</v>
      </c>
    </row>
    <row r="25" customFormat="false" ht="30" hidden="false" customHeight="true" outlineLevel="0" collapsed="false">
      <c r="B25" s="25" t="s">
        <v>139</v>
      </c>
      <c r="C25" s="26" t="s">
        <v>153</v>
      </c>
    </row>
    <row r="26" customFormat="false" ht="30" hidden="false" customHeight="true" outlineLevel="0" collapsed="false">
      <c r="B26" s="25" t="s">
        <v>139</v>
      </c>
      <c r="C26" s="26" t="s">
        <v>154</v>
      </c>
    </row>
    <row r="27" customFormat="false" ht="30" hidden="false" customHeight="true" outlineLevel="0" collapsed="false">
      <c r="B27" s="25" t="s">
        <v>139</v>
      </c>
      <c r="C27" s="26" t="s">
        <v>155</v>
      </c>
    </row>
    <row r="30" customFormat="false" ht="21.75" hidden="false" customHeight="true" outlineLevel="0" collapsed="false">
      <c r="B30" s="24" t="s">
        <v>156</v>
      </c>
      <c r="C30" s="24"/>
    </row>
    <row r="31" customFormat="false" ht="30" hidden="false" customHeight="true" outlineLevel="0" collapsed="false">
      <c r="B31" s="25" t="s">
        <v>139</v>
      </c>
      <c r="C31" s="26" t="s">
        <v>157</v>
      </c>
    </row>
    <row r="32" customFormat="false" ht="30" hidden="false" customHeight="true" outlineLevel="0" collapsed="false">
      <c r="B32" s="25" t="s">
        <v>139</v>
      </c>
      <c r="C32" s="26" t="s">
        <v>158</v>
      </c>
    </row>
    <row r="33" customFormat="false" ht="30" hidden="false" customHeight="true" outlineLevel="0" collapsed="false">
      <c r="B33" s="25" t="s">
        <v>139</v>
      </c>
      <c r="C33" s="26" t="s">
        <v>159</v>
      </c>
    </row>
    <row r="34" customFormat="false" ht="30" hidden="false" customHeight="true" outlineLevel="0" collapsed="false">
      <c r="B34" s="25" t="s">
        <v>139</v>
      </c>
      <c r="C34" s="26" t="s">
        <v>160</v>
      </c>
    </row>
    <row r="35" customFormat="false" ht="30" hidden="false" customHeight="true" outlineLevel="0" collapsed="false">
      <c r="B35" s="25" t="s">
        <v>139</v>
      </c>
      <c r="C35" s="26" t="s">
        <v>161</v>
      </c>
    </row>
    <row r="36" customFormat="false" ht="30" hidden="false" customHeight="true" outlineLevel="0" collapsed="false">
      <c r="B36" s="25" t="s">
        <v>139</v>
      </c>
      <c r="C36" s="26" t="s">
        <v>162</v>
      </c>
    </row>
    <row r="39" customFormat="false" ht="15" hidden="false" customHeight="false" outlineLevel="0" collapsed="false">
      <c r="B39" s="16" t="s">
        <v>163</v>
      </c>
      <c r="C39" s="16"/>
    </row>
    <row r="40" customFormat="false" ht="27.75" hidden="false" customHeight="true" outlineLevel="0" collapsed="false">
      <c r="B40" s="4" t="s">
        <v>31</v>
      </c>
      <c r="C40" s="27" t="s">
        <v>164</v>
      </c>
    </row>
    <row r="41" customFormat="false" ht="27.75" hidden="false" customHeight="true" outlineLevel="0" collapsed="false">
      <c r="B41" s="4" t="s">
        <v>94</v>
      </c>
      <c r="C41" s="27" t="s">
        <v>165</v>
      </c>
    </row>
    <row r="42" customFormat="false" ht="27.75" hidden="false" customHeight="true" outlineLevel="0" collapsed="false">
      <c r="B42" s="4" t="s">
        <v>166</v>
      </c>
      <c r="C42" s="27" t="s">
        <v>167</v>
      </c>
    </row>
    <row r="43" customFormat="false" ht="27.75" hidden="false" customHeight="true" outlineLevel="0" collapsed="false">
      <c r="B43" s="4" t="s">
        <v>35</v>
      </c>
      <c r="C43" s="27" t="s">
        <v>168</v>
      </c>
    </row>
    <row r="44" customFormat="false" ht="27.75" hidden="false" customHeight="true" outlineLevel="0" collapsed="false">
      <c r="B44" s="4" t="s">
        <v>37</v>
      </c>
      <c r="C44" s="27" t="s">
        <v>169</v>
      </c>
    </row>
    <row r="48" customFormat="false" ht="15" hidden="false" customHeight="true" outlineLevel="0" collapsed="false">
      <c r="B48" s="15" t="s">
        <v>170</v>
      </c>
      <c r="C48" s="15"/>
    </row>
    <row r="49" customFormat="false" ht="15" hidden="false" customHeight="false" outlineLevel="0" collapsed="false">
      <c r="B49" s="15"/>
      <c r="C49" s="15"/>
    </row>
  </sheetData>
  <mergeCells count="10">
    <mergeCell ref="A1:C1"/>
    <mergeCell ref="A2:C2"/>
    <mergeCell ref="B4:C4"/>
    <mergeCell ref="B5:C6"/>
    <mergeCell ref="B8:C8"/>
    <mergeCell ref="B16:C16"/>
    <mergeCell ref="B23:C23"/>
    <mergeCell ref="B30:C30"/>
    <mergeCell ref="B39:C39"/>
    <mergeCell ref="B48:C49"/>
  </mergeCells>
  <printOptions headings="false" gridLines="false" gridLinesSet="true" horizontalCentered="false" verticalCentered="false"/>
  <pageMargins left="0.35" right="0.35" top="0.45" bottom="0.55" header="0.511811023622047" footer="0.25"/>
  <pageSetup paperSize="1" scale="100" fitToWidth="1" fitToHeight="0" pageOrder="downThenOver" orientation="portrait" blackAndWhite="false" draft="false" cellComments="none" horizontalDpi="300" verticalDpi="300" copies="1"/>
  <headerFooter differentFirst="false" differentOddEven="false">
    <oddHeader/>
    <oddFooter>&amp;C&amp;8 &amp;K6b7280Designed Built | Practical architecture and construction guidance&amp;R&amp;8 &amp;K6b7280Page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true" zeroHeight="false" outlineLevelRow="0" outlineLevelCol="0"/>
  <sheetData>
    <row r="1" customFormat="false" ht="15" hidden="false" customHeight="false" outlineLevel="0" collapsed="false">
      <c r="A1" s="0" t="s">
        <v>86</v>
      </c>
    </row>
    <row r="2" customFormat="false" ht="15" hidden="false" customHeight="false" outlineLevel="0" collapsed="false">
      <c r="A2" s="0" t="s">
        <v>87</v>
      </c>
    </row>
    <row r="3" customFormat="false" ht="15" hidden="false" customHeight="false" outlineLevel="0" collapsed="false">
      <c r="A3" s="0" t="s">
        <v>94</v>
      </c>
    </row>
    <row r="4" customFormat="false" ht="15" hidden="false" customHeight="false" outlineLevel="0" collapsed="false">
      <c r="A4" s="0" t="s">
        <v>171</v>
      </c>
    </row>
    <row r="5" customFormat="false" ht="15" hidden="false" customHeight="false" outlineLevel="0" collapsed="false">
      <c r="A5" s="0" t="s">
        <v>172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2000-01-01T00:00:00Z</dcterms:created>
  <dc:creator/>
  <dc:description/>
  <dc:language>en-US</dc:language>
  <cp:lastModifiedBy/>
  <dcterms:modified xsi:type="dcterms:W3CDTF">2026-10-20T18:32:30Z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